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Календарь\ноябрь\"/>
    </mc:Choice>
  </mc:AlternateContent>
  <xr:revisionPtr revIDLastSave="0" documentId="13_ncr:1_{2F296107-E303-4EFB-8C25-0B5457CD445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4" i="1" l="1"/>
  <c r="J234" i="1"/>
  <c r="I234" i="1"/>
  <c r="H234" i="1"/>
  <c r="G234" i="1"/>
  <c r="F234" i="1"/>
  <c r="L224" i="1"/>
  <c r="L235" i="1" s="1"/>
  <c r="J224" i="1"/>
  <c r="J235" i="1" s="1"/>
  <c r="I224" i="1"/>
  <c r="H224" i="1"/>
  <c r="H235" i="1" s="1"/>
  <c r="G224" i="1"/>
  <c r="G235" i="1" s="1"/>
  <c r="F224" i="1"/>
  <c r="F235" i="1" s="1"/>
  <c r="L211" i="1"/>
  <c r="J211" i="1"/>
  <c r="I211" i="1"/>
  <c r="H211" i="1"/>
  <c r="G211" i="1"/>
  <c r="F211" i="1"/>
  <c r="L201" i="1"/>
  <c r="L212" i="1" s="1"/>
  <c r="J201" i="1"/>
  <c r="J212" i="1" s="1"/>
  <c r="I201" i="1"/>
  <c r="I212" i="1" s="1"/>
  <c r="H201" i="1"/>
  <c r="H212" i="1" s="1"/>
  <c r="G201" i="1"/>
  <c r="G212" i="1" s="1"/>
  <c r="F201" i="1"/>
  <c r="F212" i="1" s="1"/>
  <c r="F155" i="1"/>
  <c r="G155" i="1"/>
  <c r="H155" i="1"/>
  <c r="I155" i="1"/>
  <c r="J155" i="1"/>
  <c r="L155" i="1"/>
  <c r="F165" i="1"/>
  <c r="G165" i="1"/>
  <c r="H165" i="1"/>
  <c r="I165" i="1"/>
  <c r="J165" i="1"/>
  <c r="L165" i="1"/>
  <c r="F166" i="1"/>
  <c r="G166" i="1"/>
  <c r="H166" i="1"/>
  <c r="I166" i="1"/>
  <c r="J166" i="1"/>
  <c r="L166" i="1"/>
  <c r="L188" i="1"/>
  <c r="J188" i="1"/>
  <c r="I188" i="1"/>
  <c r="H188" i="1"/>
  <c r="G188" i="1"/>
  <c r="F188" i="1"/>
  <c r="L178" i="1"/>
  <c r="L189" i="1" s="1"/>
  <c r="J178" i="1"/>
  <c r="J189" i="1" s="1"/>
  <c r="I178" i="1"/>
  <c r="I189" i="1" s="1"/>
  <c r="H178" i="1"/>
  <c r="H189" i="1" s="1"/>
  <c r="G178" i="1"/>
  <c r="G189" i="1" s="1"/>
  <c r="F178" i="1"/>
  <c r="F189" i="1" s="1"/>
  <c r="L142" i="1"/>
  <c r="J142" i="1"/>
  <c r="I142" i="1"/>
  <c r="H142" i="1"/>
  <c r="G142" i="1"/>
  <c r="F142" i="1"/>
  <c r="L132" i="1"/>
  <c r="L143" i="1" s="1"/>
  <c r="J132" i="1"/>
  <c r="J143" i="1" s="1"/>
  <c r="I132" i="1"/>
  <c r="I143" i="1" s="1"/>
  <c r="H132" i="1"/>
  <c r="H143" i="1" s="1"/>
  <c r="G132" i="1"/>
  <c r="G143" i="1" s="1"/>
  <c r="F132" i="1"/>
  <c r="F143" i="1" s="1"/>
  <c r="L119" i="1"/>
  <c r="J119" i="1"/>
  <c r="I119" i="1"/>
  <c r="H119" i="1"/>
  <c r="G119" i="1"/>
  <c r="F119" i="1"/>
  <c r="L109" i="1"/>
  <c r="J109" i="1"/>
  <c r="I109" i="1"/>
  <c r="H109" i="1"/>
  <c r="G109" i="1"/>
  <c r="F109" i="1"/>
  <c r="L17" i="1"/>
  <c r="J28" i="1"/>
  <c r="I28" i="1"/>
  <c r="H28" i="1"/>
  <c r="G28" i="1"/>
  <c r="F28" i="1"/>
  <c r="F86" i="1" l="1"/>
  <c r="G86" i="1"/>
  <c r="H86" i="1"/>
  <c r="I86" i="1"/>
  <c r="J86" i="1"/>
  <c r="L86" i="1"/>
  <c r="L63" i="1" l="1"/>
  <c r="L40" i="1" l="1"/>
  <c r="L13" i="1" l="1"/>
  <c r="J63" i="1" l="1"/>
  <c r="I63" i="1"/>
  <c r="H63" i="1"/>
  <c r="G63" i="1"/>
  <c r="F63" i="1"/>
  <c r="J40" i="1"/>
  <c r="J51" i="1" s="1"/>
  <c r="I40" i="1"/>
  <c r="H40" i="1"/>
  <c r="G40" i="1"/>
  <c r="F40" i="1"/>
  <c r="J17" i="1"/>
  <c r="I17" i="1"/>
  <c r="H17" i="1"/>
  <c r="G17" i="1"/>
  <c r="F17" i="1"/>
  <c r="B235" i="1"/>
  <c r="A235" i="1"/>
  <c r="B225" i="1"/>
  <c r="A225" i="1"/>
  <c r="L220" i="1"/>
  <c r="J220" i="1"/>
  <c r="I220" i="1"/>
  <c r="I235" i="1" s="1"/>
  <c r="H220" i="1"/>
  <c r="G220" i="1"/>
  <c r="F220" i="1"/>
  <c r="B212" i="1"/>
  <c r="A212" i="1"/>
  <c r="B202" i="1"/>
  <c r="A202" i="1"/>
  <c r="L197" i="1"/>
  <c r="J197" i="1"/>
  <c r="I197" i="1"/>
  <c r="H197" i="1"/>
  <c r="G197" i="1"/>
  <c r="F197" i="1"/>
  <c r="B189" i="1"/>
  <c r="A189" i="1"/>
  <c r="B179" i="1"/>
  <c r="A179" i="1"/>
  <c r="L174" i="1"/>
  <c r="J174" i="1"/>
  <c r="I174" i="1"/>
  <c r="H174" i="1"/>
  <c r="G174" i="1"/>
  <c r="F174" i="1"/>
  <c r="B166" i="1"/>
  <c r="A166" i="1"/>
  <c r="B156" i="1"/>
  <c r="A156" i="1"/>
  <c r="L151" i="1"/>
  <c r="J151" i="1"/>
  <c r="I151" i="1"/>
  <c r="H151" i="1"/>
  <c r="G151" i="1"/>
  <c r="F151" i="1"/>
  <c r="B143" i="1"/>
  <c r="A143" i="1"/>
  <c r="B133" i="1"/>
  <c r="A133" i="1"/>
  <c r="L128" i="1"/>
  <c r="J128" i="1"/>
  <c r="I128" i="1"/>
  <c r="H128" i="1"/>
  <c r="G128" i="1"/>
  <c r="F128" i="1"/>
  <c r="B120" i="1"/>
  <c r="A120" i="1"/>
  <c r="B110" i="1"/>
  <c r="A110" i="1"/>
  <c r="L105" i="1"/>
  <c r="L120" i="1" s="1"/>
  <c r="J105" i="1"/>
  <c r="J120" i="1" s="1"/>
  <c r="I105" i="1"/>
  <c r="I120" i="1" s="1"/>
  <c r="H105" i="1"/>
  <c r="H120" i="1" s="1"/>
  <c r="G105" i="1"/>
  <c r="G120" i="1" s="1"/>
  <c r="F105" i="1"/>
  <c r="F120" i="1" s="1"/>
  <c r="B97" i="1"/>
  <c r="A97" i="1"/>
  <c r="L96" i="1"/>
  <c r="J96" i="1"/>
  <c r="I96" i="1"/>
  <c r="H96" i="1"/>
  <c r="G96" i="1"/>
  <c r="F96" i="1"/>
  <c r="B87" i="1"/>
  <c r="A87" i="1"/>
  <c r="L82" i="1"/>
  <c r="L97" i="1" s="1"/>
  <c r="J82" i="1"/>
  <c r="J97" i="1" s="1"/>
  <c r="I82" i="1"/>
  <c r="I97" i="1" s="1"/>
  <c r="H82" i="1"/>
  <c r="H97" i="1" s="1"/>
  <c r="G82" i="1"/>
  <c r="G97" i="1" s="1"/>
  <c r="F82" i="1"/>
  <c r="F97" i="1" s="1"/>
  <c r="B74" i="1"/>
  <c r="A74" i="1"/>
  <c r="L73" i="1"/>
  <c r="J73" i="1"/>
  <c r="I73" i="1"/>
  <c r="H73" i="1"/>
  <c r="G73" i="1"/>
  <c r="F73" i="1"/>
  <c r="B64" i="1"/>
  <c r="A64" i="1"/>
  <c r="L59" i="1"/>
  <c r="L74" i="1" s="1"/>
  <c r="J59" i="1"/>
  <c r="J74" i="1" s="1"/>
  <c r="I59" i="1"/>
  <c r="H59" i="1"/>
  <c r="H74" i="1" s="1"/>
  <c r="G59" i="1"/>
  <c r="G74" i="1" s="1"/>
  <c r="F59" i="1"/>
  <c r="F74" i="1" s="1"/>
  <c r="B51" i="1"/>
  <c r="A51" i="1"/>
  <c r="L50" i="1"/>
  <c r="J50" i="1"/>
  <c r="I50" i="1"/>
  <c r="H50" i="1"/>
  <c r="G50" i="1"/>
  <c r="F50" i="1"/>
  <c r="B41" i="1"/>
  <c r="A41" i="1"/>
  <c r="L36" i="1"/>
  <c r="J36" i="1"/>
  <c r="I36" i="1"/>
  <c r="H36" i="1"/>
  <c r="G36" i="1"/>
  <c r="F36" i="1"/>
  <c r="B28" i="1"/>
  <c r="A28" i="1"/>
  <c r="L27" i="1"/>
  <c r="J27" i="1"/>
  <c r="I27" i="1"/>
  <c r="H27" i="1"/>
  <c r="G27" i="1"/>
  <c r="F27" i="1"/>
  <c r="B18" i="1"/>
  <c r="A18" i="1"/>
  <c r="J13" i="1"/>
  <c r="I13" i="1"/>
  <c r="H13" i="1"/>
  <c r="G13" i="1"/>
  <c r="F13" i="1"/>
  <c r="G51" i="1" l="1"/>
  <c r="I74" i="1"/>
  <c r="H51" i="1"/>
  <c r="F51" i="1"/>
  <c r="I51" i="1"/>
  <c r="G236" i="1" l="1"/>
  <c r="F236" i="1"/>
  <c r="I236" i="1"/>
  <c r="H236" i="1"/>
  <c r="J236" i="1"/>
  <c r="L51" i="1"/>
  <c r="L28" i="1"/>
  <c r="L236" i="1" s="1"/>
</calcChain>
</file>

<file path=xl/sharedStrings.xml><?xml version="1.0" encoding="utf-8"?>
<sst xmlns="http://schemas.openxmlformats.org/spreadsheetml/2006/main" count="280" uniqueCount="82">
  <si>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</si>
  <si>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</si>
  <si>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</si>
  <si>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</si>
  <si>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</si>
  <si>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</si>
  <si>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</si>
  <si>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</si>
  <si>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</si>
  <si>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</si>
  <si>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</si>
  <si>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</si>
  <si>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</si>
  <si>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</si>
  <si>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</si>
  <si>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</si>
  <si>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</si>
  <si>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</si>
  <si>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</si>
  <si>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</si>
  <si>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</si>
  <si>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</si>
  <si>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</si>
  <si>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</si>
  <si>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</si>
  <si>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</si>
  <si>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</si>
  <si>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</si>
  <si>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</si>
  <si>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</si>
  <si>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</si>
  <si>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</si>
  <si>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</si>
  <si>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</si>
  <si>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</si>
  <si>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</si>
  <si>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</si>
  <si>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</si>
  <si>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</si>
  <si>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"Гимназия №1" г. Балашова Саратовской области</t>
  </si>
  <si>
    <t>директор</t>
  </si>
  <si>
    <t>Дьячин А.С.</t>
  </si>
  <si>
    <t>Чай с лимоном</t>
  </si>
  <si>
    <t>Хлеб пшенич. в/с, ржан.-пшенич.</t>
  </si>
  <si>
    <t>Каша молочная "Дружба" с маслом сливочным 72,5%</t>
  </si>
  <si>
    <t>Чай с сахаром</t>
  </si>
  <si>
    <t>Запеканка из творога с молочным соусом</t>
  </si>
  <si>
    <t>Т№4</t>
  </si>
  <si>
    <t>Жаркое по-домашнему</t>
  </si>
  <si>
    <t>Хлеб пшенич. в/с</t>
  </si>
  <si>
    <t>Каша молочная пшеничная с маслом сливоч. 72,5%</t>
  </si>
  <si>
    <t>Плов из птицы</t>
  </si>
  <si>
    <t>Печенье "Сахарное"</t>
  </si>
  <si>
    <t>Каша молочная "Янтарная" (пшенная с яблоком) с маслом сливочным 72,5%</t>
  </si>
  <si>
    <t>Яйцо варенное</t>
  </si>
  <si>
    <t>Сыр порционный "Гауда"</t>
  </si>
  <si>
    <t>Булочка "Веснушка"</t>
  </si>
  <si>
    <t>Макаронные изделия отварные с сыром</t>
  </si>
  <si>
    <t>Кофейный напиток с молоком</t>
  </si>
  <si>
    <t>Пюре картофельное</t>
  </si>
  <si>
    <t>Свекла тертая отварная</t>
  </si>
  <si>
    <t>Каша молочная рисовая с маслом сливочым 72,5%</t>
  </si>
  <si>
    <t>Йогурт питьевой со вкусом клубники</t>
  </si>
  <si>
    <t>Котлета рубленная из птицы с соусом томатным</t>
  </si>
  <si>
    <t>Каша гречневая с маслом сливоч. 72,5%</t>
  </si>
  <si>
    <t>Кисель с витаминами "Витошка"</t>
  </si>
  <si>
    <t>Хлеб пшенич. в/с, ржан.-пшеничн.</t>
  </si>
  <si>
    <t>508,Т№4</t>
  </si>
  <si>
    <t>Завтрак 2</t>
  </si>
  <si>
    <t>Тефтели в соусе томатном</t>
  </si>
  <si>
    <t>Макаронные изделия отварные с маслом сливочным 72,5%</t>
  </si>
  <si>
    <t>Салат из свежей капусты</t>
  </si>
  <si>
    <t>Фрукты сезонные не менее 180 г</t>
  </si>
  <si>
    <t>Вафли слифочные</t>
  </si>
  <si>
    <t>Сок фруктовый Тетра пак</t>
  </si>
  <si>
    <t>Булочка дорожная</t>
  </si>
  <si>
    <t>Оладьи с джемом вишневым</t>
  </si>
  <si>
    <t>Фрукты (яблоко) не более 100 г.</t>
  </si>
  <si>
    <t>Котлеты рыбные паровые</t>
  </si>
  <si>
    <t>Компот из свежих яблок</t>
  </si>
  <si>
    <t>Каша молочная пшенная с маслом сливочным 72,5%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</si>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</sst>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wrapText="1"/>
      <protection locked="0"/>
    </xf>
    <xf numFmtId="0" fontId="12" fillId="4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0" fillId="5" borderId="2" xfId="0" applyFill="1" applyBorder="1"/>
    <xf numFmtId="0" fontId="11" fillId="4" borderId="1" xfId="0" applyFont="1" applyFill="1" applyBorder="1" applyAlignment="1">
      <alignment horizontal="right" vertical="center" wrapText="1"/>
    </xf>
    <xf numFmtId="0" fontId="11" fillId="4" borderId="0" xfId="0" applyFont="1" applyFill="1" applyAlignment="1">
      <alignment wrapText="1"/>
    </xf>
    <xf numFmtId="0" fontId="0" fillId="4" borderId="2" xfId="0" applyFill="1" applyBorder="1" applyAlignment="1" applyProtection="1">
      <alignment horizontal="right" vertical="center"/>
      <protection locked="0"/>
    </xf>
    <xf numFmtId="0" fontId="0" fillId="4" borderId="2" xfId="0" applyFill="1" applyBorder="1" applyProtection="1">
      <protection locked="0"/>
    </xf>
    <xf numFmtId="0" fontId="12" fillId="4" borderId="2" xfId="0" applyFont="1" applyFill="1" applyBorder="1"/>
    <xf numFmtId="1" fontId="0" fillId="4" borderId="2" xfId="0" applyNumberForma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0" fontId="11" fillId="4" borderId="2" xfId="0" applyFont="1" applyFill="1" applyBorder="1" applyAlignment="1">
      <alignment wrapText="1"/>
    </xf>
    <xf numFmtId="0" fontId="0" fillId="4" borderId="1" xfId="0" applyFill="1" applyBorder="1" applyAlignment="1" applyProtection="1">
      <alignment horizontal="right" vertical="center"/>
      <protection locked="0"/>
    </xf>
    <xf numFmtId="1" fontId="13" fillId="4" borderId="5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1" fontId="0" fillId="4" borderId="2" xfId="0" applyNumberFormat="1" applyFill="1" applyBorder="1" applyAlignment="1" applyProtection="1">
      <alignment horizontal="right" vertical="center"/>
      <protection locked="0"/>
    </xf>
    <xf numFmtId="2" fontId="0" fillId="4" borderId="1" xfId="0" applyNumberFormat="1" applyFill="1" applyBorder="1" applyProtection="1">
      <protection locked="0"/>
    </xf>
    <xf numFmtId="2" fontId="13" fillId="4" borderId="5" xfId="0" applyNumberFormat="1" applyFont="1" applyFill="1" applyBorder="1" applyAlignment="1" applyProtection="1">
      <alignment vertical="center"/>
      <protection locked="0"/>
    </xf>
    <xf numFmtId="2" fontId="0" fillId="4" borderId="2" xfId="0" applyNumberFormat="1" applyFill="1" applyBorder="1" applyProtection="1">
      <protection locked="0"/>
    </xf>
    <xf numFmtId="2" fontId="13" fillId="4" borderId="5" xfId="0" applyNumberFormat="1" applyFon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13" fillId="4" borderId="23" xfId="0" applyNumberFormat="1" applyFont="1" applyFill="1" applyBorder="1" applyProtection="1">
      <protection locked="0"/>
    </xf>
    <xf numFmtId="0" fontId="11" fillId="4" borderId="24" xfId="0" applyFont="1" applyFill="1" applyBorder="1" applyAlignment="1">
      <alignment horizontal="right" vertical="center" wrapText="1"/>
    </xf>
    <xf numFmtId="0" fontId="0" fillId="4" borderId="25" xfId="0" applyFill="1" applyBorder="1" applyAlignment="1" applyProtection="1">
      <alignment horizontal="right" vertical="center"/>
      <protection locked="0"/>
    </xf>
    <xf numFmtId="0" fontId="0" fillId="4" borderId="25" xfId="0" applyFill="1" applyBorder="1" applyProtection="1"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right" vertical="center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14" fillId="2" borderId="17" xfId="0" applyFont="1" applyFill="1" applyBorder="1" applyAlignment="1" applyProtection="1">
      <alignment vertical="top" wrapText="1"/>
      <protection locked="0"/>
    </xf>
    <xf numFmtId="2" fontId="0" fillId="4" borderId="1" xfId="0" applyNumberFormat="1" applyFill="1" applyBorder="1" applyAlignment="1" applyProtection="1">
      <alignment horizontal="right" vertical="center"/>
      <protection locked="0"/>
    </xf>
    <xf numFmtId="2" fontId="0" fillId="4" borderId="15" xfId="0" applyNumberFormat="1" applyFill="1" applyBorder="1" applyAlignment="1" applyProtection="1">
      <alignment horizontal="right" vertical="center"/>
      <protection locked="0"/>
    </xf>
    <xf numFmtId="2" fontId="13" fillId="4" borderId="5" xfId="0" applyNumberFormat="1" applyFont="1" applyFill="1" applyBorder="1" applyAlignment="1" applyProtection="1">
      <alignment horizontal="right" vertical="center"/>
      <protection locked="0"/>
    </xf>
    <xf numFmtId="2" fontId="13" fillId="4" borderId="23" xfId="0" applyNumberFormat="1" applyFont="1" applyFill="1" applyBorder="1" applyAlignment="1" applyProtection="1">
      <alignment horizontal="right" vertical="center"/>
      <protection locked="0"/>
    </xf>
    <xf numFmtId="0" fontId="11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 vertic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0" fontId="11" fillId="4" borderId="4" xfId="0" applyFont="1" applyFill="1" applyBorder="1" applyAlignment="1">
      <alignment horizontal="right" vertical="center" wrapText="1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0" xfId="0" applyFont="1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N238" sqref="N23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3" width="9.140625" style="2"/>
    <col min="14" max="14" width="19.7109375" style="2" bestFit="1" customWidth="1"/>
    <col min="15" max="15" width="4" style="2" bestFit="1" customWidth="1"/>
    <col min="16" max="16" width="3.5703125" style="2" bestFit="1" customWidth="1"/>
    <col min="17" max="18" width="4.5703125" style="2" bestFit="1" customWidth="1"/>
    <col min="19" max="20" width="4" style="2" bestFit="1" customWidth="1"/>
    <col min="21" max="21" width="3" style="2" bestFit="1" customWidth="1"/>
    <col min="22" max="16384" width="9.140625" style="2"/>
  </cols>
  <sheetData>
    <row r="1" spans="1:12" ht="15" x14ac:dyDescent="0.25">
      <c r="A1" s="1" t="s">
        <v>7</v>
      </c>
      <c r="C1" s="98" t="s">
        <v>39</v>
      </c>
      <c r="D1" s="99"/>
      <c r="E1" s="99"/>
      <c r="F1" s="12" t="s">
        <v>16</v>
      </c>
      <c r="G1" s="2" t="s">
        <v>17</v>
      </c>
      <c r="H1" s="100" t="s">
        <v>40</v>
      </c>
      <c r="I1" s="100"/>
      <c r="J1" s="100"/>
      <c r="K1" s="100"/>
    </row>
    <row r="2" spans="1:12" ht="18" x14ac:dyDescent="0.2">
      <c r="A2" s="35" t="s">
        <v>6</v>
      </c>
      <c r="C2" s="2"/>
      <c r="G2" s="2" t="s">
        <v>18</v>
      </c>
      <c r="H2" s="100" t="s">
        <v>41</v>
      </c>
      <c r="I2" s="100"/>
      <c r="J2" s="100"/>
      <c r="K2" s="10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31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69</v>
      </c>
      <c r="F6" s="63">
        <v>125</v>
      </c>
      <c r="G6" s="67">
        <v>9</v>
      </c>
      <c r="H6" s="67">
        <v>9.3000000000000007</v>
      </c>
      <c r="I6" s="67">
        <v>10.6</v>
      </c>
      <c r="J6" s="67">
        <v>190</v>
      </c>
      <c r="K6" s="74">
        <v>593.46199999999999</v>
      </c>
      <c r="L6" s="67">
        <v>61.19</v>
      </c>
    </row>
    <row r="7" spans="1:12" ht="30" x14ac:dyDescent="0.25">
      <c r="A7" s="23"/>
      <c r="B7" s="15"/>
      <c r="C7" s="11"/>
      <c r="D7" s="6"/>
      <c r="E7" s="56" t="s">
        <v>70</v>
      </c>
      <c r="F7" s="64">
        <v>110</v>
      </c>
      <c r="G7" s="68">
        <v>4.7</v>
      </c>
      <c r="H7" s="68">
        <v>7</v>
      </c>
      <c r="I7" s="68">
        <v>29.6</v>
      </c>
      <c r="J7" s="68">
        <v>202</v>
      </c>
      <c r="K7" s="75">
        <v>332</v>
      </c>
      <c r="L7" s="68">
        <v>10.3</v>
      </c>
    </row>
    <row r="8" spans="1:12" ht="15" x14ac:dyDescent="0.25">
      <c r="A8" s="23"/>
      <c r="B8" s="15"/>
      <c r="C8" s="11"/>
      <c r="D8" s="7" t="s">
        <v>22</v>
      </c>
      <c r="E8" s="59" t="s">
        <v>42</v>
      </c>
      <c r="F8" s="66">
        <v>200</v>
      </c>
      <c r="G8" s="69">
        <v>0.2</v>
      </c>
      <c r="H8" s="69">
        <v>0</v>
      </c>
      <c r="I8" s="69">
        <v>15.2</v>
      </c>
      <c r="J8" s="69">
        <v>60</v>
      </c>
      <c r="K8" s="76">
        <v>686</v>
      </c>
      <c r="L8" s="69">
        <v>7</v>
      </c>
    </row>
    <row r="9" spans="1:12" ht="15" x14ac:dyDescent="0.25">
      <c r="A9" s="23"/>
      <c r="B9" s="15"/>
      <c r="C9" s="11"/>
      <c r="D9" s="7" t="s">
        <v>23</v>
      </c>
      <c r="E9" s="52" t="s">
        <v>49</v>
      </c>
      <c r="F9" s="64">
        <v>25</v>
      </c>
      <c r="G9" s="70">
        <v>2</v>
      </c>
      <c r="H9" s="70">
        <v>0.5</v>
      </c>
      <c r="I9" s="70">
        <v>12</v>
      </c>
      <c r="J9" s="70">
        <v>66.5</v>
      </c>
      <c r="K9" s="77"/>
      <c r="L9" s="70">
        <v>2</v>
      </c>
    </row>
    <row r="10" spans="1:12" ht="15" x14ac:dyDescent="0.25">
      <c r="A10" s="23"/>
      <c r="B10" s="15"/>
      <c r="C10" s="11"/>
      <c r="D10" s="7" t="s">
        <v>24</v>
      </c>
      <c r="E10" s="62"/>
      <c r="F10" s="64"/>
      <c r="G10" s="68"/>
      <c r="H10" s="68"/>
      <c r="I10" s="68"/>
      <c r="J10" s="68"/>
      <c r="K10" s="77"/>
      <c r="L10" s="68"/>
    </row>
    <row r="11" spans="1:12" ht="15" x14ac:dyDescent="0.25">
      <c r="A11" s="23"/>
      <c r="B11" s="15"/>
      <c r="C11" s="11"/>
      <c r="D11" s="6"/>
      <c r="E11" s="62" t="s">
        <v>71</v>
      </c>
      <c r="F11" s="64">
        <v>40</v>
      </c>
      <c r="G11" s="65">
        <v>0.6</v>
      </c>
      <c r="H11" s="68">
        <v>2.08</v>
      </c>
      <c r="I11" s="68">
        <v>3.5</v>
      </c>
      <c r="J11" s="65">
        <v>35.200000000000003</v>
      </c>
      <c r="K11" s="77"/>
      <c r="L11" s="79">
        <v>4.51</v>
      </c>
    </row>
    <row r="12" spans="1:12" ht="15" x14ac:dyDescent="0.25">
      <c r="A12" s="23"/>
      <c r="B12" s="15"/>
      <c r="C12" s="11"/>
      <c r="D12" s="6"/>
      <c r="E12" s="51"/>
      <c r="F12" s="42"/>
      <c r="G12" s="42"/>
      <c r="H12" s="42"/>
      <c r="I12" s="42"/>
      <c r="J12" s="42"/>
      <c r="K12" s="78"/>
      <c r="L12" s="8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16.5</v>
      </c>
      <c r="H13" s="19">
        <f t="shared" si="0"/>
        <v>18.880000000000003</v>
      </c>
      <c r="I13" s="19">
        <f t="shared" si="0"/>
        <v>70.900000000000006</v>
      </c>
      <c r="J13" s="19">
        <f t="shared" si="0"/>
        <v>553.70000000000005</v>
      </c>
      <c r="K13" s="25"/>
      <c r="L13" s="19">
        <f>SUM(L6:L12)</f>
        <v>85</v>
      </c>
    </row>
    <row r="14" spans="1:12" ht="15" x14ac:dyDescent="0.25">
      <c r="A14" s="23">
        <v>1</v>
      </c>
      <c r="B14" s="15">
        <v>1</v>
      </c>
      <c r="C14" s="10" t="s">
        <v>68</v>
      </c>
      <c r="D14" s="54" t="s">
        <v>24</v>
      </c>
      <c r="E14" s="81" t="s">
        <v>72</v>
      </c>
      <c r="F14" s="82">
        <v>200</v>
      </c>
      <c r="G14" s="82">
        <v>1.04</v>
      </c>
      <c r="H14" s="83">
        <v>1.04</v>
      </c>
      <c r="I14" s="82">
        <v>21.8</v>
      </c>
      <c r="J14" s="42">
        <v>110</v>
      </c>
      <c r="K14" s="43"/>
      <c r="L14" s="42">
        <v>30</v>
      </c>
    </row>
    <row r="15" spans="1:12" ht="15" x14ac:dyDescent="0.25">
      <c r="A15" s="23"/>
      <c r="B15" s="15"/>
      <c r="C15" s="11"/>
      <c r="D15" s="6"/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6"/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8"/>
      <c r="D17" s="18" t="s">
        <v>33</v>
      </c>
      <c r="E17" s="9"/>
      <c r="F17" s="19">
        <f>SUM(F14:F16)</f>
        <v>200</v>
      </c>
      <c r="G17" s="19">
        <f t="shared" ref="G17:J17" si="1">SUM(G14:G16)</f>
        <v>1.04</v>
      </c>
      <c r="H17" s="19">
        <f t="shared" si="1"/>
        <v>1.04</v>
      </c>
      <c r="I17" s="19">
        <f t="shared" si="1"/>
        <v>21.8</v>
      </c>
      <c r="J17" s="19">
        <f t="shared" si="1"/>
        <v>110</v>
      </c>
      <c r="K17" s="25"/>
      <c r="L17" s="19">
        <f>SUM(L14:L16)</f>
        <v>30</v>
      </c>
    </row>
    <row r="18" spans="1:12" ht="15" x14ac:dyDescent="0.25">
      <c r="A18" s="26">
        <f>A6</f>
        <v>1</v>
      </c>
      <c r="B18" s="13">
        <f>B6</f>
        <v>1</v>
      </c>
      <c r="C18" s="10" t="s">
        <v>25</v>
      </c>
      <c r="D18" s="7" t="s">
        <v>26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27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28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7" t="s">
        <v>29</v>
      </c>
      <c r="E21" s="50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7" t="s">
        <v>30</v>
      </c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7" t="s">
        <v>31</v>
      </c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3"/>
      <c r="B24" s="15"/>
      <c r="C24" s="11"/>
      <c r="D24" s="7" t="s">
        <v>32</v>
      </c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23"/>
      <c r="B25" s="15"/>
      <c r="C25" s="11"/>
      <c r="D25" s="6"/>
      <c r="E25" s="41"/>
      <c r="F25" s="42"/>
      <c r="G25" s="42"/>
      <c r="H25" s="42"/>
      <c r="I25" s="42"/>
      <c r="J25" s="42"/>
      <c r="K25" s="43"/>
      <c r="L25" s="42"/>
    </row>
    <row r="26" spans="1:12" ht="15" x14ac:dyDescent="0.25">
      <c r="A26" s="23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24"/>
      <c r="B27" s="17"/>
      <c r="C27" s="8"/>
      <c r="D27" s="18" t="s">
        <v>33</v>
      </c>
      <c r="E27" s="9"/>
      <c r="F27" s="19">
        <f>SUM(F18:F26)</f>
        <v>0</v>
      </c>
      <c r="G27" s="19">
        <f t="shared" ref="G27:J27" si="2">SUM(G18:G26)</f>
        <v>0</v>
      </c>
      <c r="H27" s="19">
        <f t="shared" si="2"/>
        <v>0</v>
      </c>
      <c r="I27" s="19">
        <f t="shared" si="2"/>
        <v>0</v>
      </c>
      <c r="J27" s="19">
        <f t="shared" si="2"/>
        <v>0</v>
      </c>
      <c r="K27" s="25"/>
      <c r="L27" s="19">
        <f t="shared" ref="L27" si="3">SUM(L18:L26)</f>
        <v>0</v>
      </c>
    </row>
    <row r="28" spans="1:12" ht="15.75" thickBot="1" x14ac:dyDescent="0.25">
      <c r="A28" s="29">
        <f>A6</f>
        <v>1</v>
      </c>
      <c r="B28" s="30">
        <f>B6</f>
        <v>1</v>
      </c>
      <c r="C28" s="101" t="s">
        <v>4</v>
      </c>
      <c r="D28" s="102"/>
      <c r="E28" s="31"/>
      <c r="F28" s="32">
        <f>F13+F17</f>
        <v>700</v>
      </c>
      <c r="G28" s="32">
        <f t="shared" ref="G28:L28" si="4">G13+G17</f>
        <v>17.54</v>
      </c>
      <c r="H28" s="32">
        <f t="shared" si="4"/>
        <v>19.920000000000002</v>
      </c>
      <c r="I28" s="32">
        <f t="shared" si="4"/>
        <v>92.7</v>
      </c>
      <c r="J28" s="32">
        <f t="shared" si="4"/>
        <v>663.7</v>
      </c>
      <c r="K28" s="32"/>
      <c r="L28" s="32">
        <f t="shared" si="4"/>
        <v>115</v>
      </c>
    </row>
    <row r="29" spans="1:12" ht="15" x14ac:dyDescent="0.25">
      <c r="A29" s="14">
        <v>1</v>
      </c>
      <c r="B29" s="15">
        <v>2</v>
      </c>
      <c r="C29" s="22" t="s">
        <v>20</v>
      </c>
      <c r="D29" s="5" t="s">
        <v>21</v>
      </c>
      <c r="E29" s="56" t="s">
        <v>44</v>
      </c>
      <c r="F29" s="63">
        <v>150</v>
      </c>
      <c r="G29" s="84">
        <v>4.9000000000000004</v>
      </c>
      <c r="H29" s="84">
        <v>6.9</v>
      </c>
      <c r="I29" s="85">
        <v>27.7</v>
      </c>
      <c r="J29" s="84">
        <v>155</v>
      </c>
      <c r="K29" s="88" t="s">
        <v>47</v>
      </c>
      <c r="L29" s="84">
        <v>23.74</v>
      </c>
    </row>
    <row r="30" spans="1:12" ht="15" x14ac:dyDescent="0.25">
      <c r="A30" s="14"/>
      <c r="B30" s="15"/>
      <c r="C30" s="11"/>
      <c r="D30" s="6"/>
      <c r="E30" s="56" t="s">
        <v>46</v>
      </c>
      <c r="F30" s="64">
        <v>120</v>
      </c>
      <c r="G30" s="86">
        <v>12.1</v>
      </c>
      <c r="H30" s="86">
        <v>10</v>
      </c>
      <c r="I30" s="87">
        <v>16.25</v>
      </c>
      <c r="J30" s="86">
        <v>175</v>
      </c>
      <c r="K30" s="89">
        <v>366.596</v>
      </c>
      <c r="L30" s="86">
        <v>47.76</v>
      </c>
    </row>
    <row r="31" spans="1:12" ht="15" x14ac:dyDescent="0.25">
      <c r="A31" s="14"/>
      <c r="B31" s="15"/>
      <c r="C31" s="11"/>
      <c r="D31" s="7" t="s">
        <v>22</v>
      </c>
      <c r="E31" s="59" t="s">
        <v>45</v>
      </c>
      <c r="F31" s="60">
        <v>200</v>
      </c>
      <c r="G31" s="69">
        <v>0</v>
      </c>
      <c r="H31" s="69">
        <v>0</v>
      </c>
      <c r="I31" s="72">
        <v>15</v>
      </c>
      <c r="J31" s="69">
        <v>58</v>
      </c>
      <c r="K31" s="90">
        <v>685</v>
      </c>
      <c r="L31" s="91">
        <v>4</v>
      </c>
    </row>
    <row r="32" spans="1:12" ht="15" x14ac:dyDescent="0.25">
      <c r="A32" s="14"/>
      <c r="B32" s="15"/>
      <c r="C32" s="11"/>
      <c r="D32" s="7" t="s">
        <v>23</v>
      </c>
      <c r="E32" s="41"/>
      <c r="F32" s="42"/>
      <c r="G32" s="70"/>
      <c r="H32" s="70"/>
      <c r="I32" s="73"/>
      <c r="J32" s="70"/>
      <c r="K32" s="43"/>
      <c r="L32" s="70"/>
    </row>
    <row r="33" spans="1:12" ht="15" x14ac:dyDescent="0.25">
      <c r="A33" s="14"/>
      <c r="B33" s="15"/>
      <c r="C33" s="11"/>
      <c r="D33" s="7" t="s">
        <v>24</v>
      </c>
      <c r="E33" s="41"/>
      <c r="F33" s="42"/>
      <c r="G33" s="69"/>
      <c r="H33" s="69"/>
      <c r="I33" s="72"/>
      <c r="J33" s="69"/>
      <c r="K33" s="43"/>
      <c r="L33" s="91"/>
    </row>
    <row r="34" spans="1:12" ht="15" x14ac:dyDescent="0.25">
      <c r="A34" s="14"/>
      <c r="B34" s="15"/>
      <c r="C34" s="11"/>
      <c r="D34" s="6"/>
      <c r="E34" s="59" t="s">
        <v>73</v>
      </c>
      <c r="F34" s="60">
        <v>30</v>
      </c>
      <c r="G34" s="69">
        <v>1.44</v>
      </c>
      <c r="H34" s="69">
        <v>2.6</v>
      </c>
      <c r="I34" s="72">
        <v>18.8</v>
      </c>
      <c r="J34" s="69">
        <v>152.25</v>
      </c>
      <c r="K34" s="43"/>
      <c r="L34" s="91">
        <v>9.5</v>
      </c>
    </row>
    <row r="35" spans="1:12" ht="15" x14ac:dyDescent="0.25">
      <c r="A35" s="14"/>
      <c r="B35" s="15"/>
      <c r="C35" s="11"/>
      <c r="D35" s="6"/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6"/>
      <c r="B36" s="17"/>
      <c r="C36" s="8"/>
      <c r="D36" s="18" t="s">
        <v>33</v>
      </c>
      <c r="E36" s="9"/>
      <c r="F36" s="19">
        <f>SUM(F29:F35)</f>
        <v>500</v>
      </c>
      <c r="G36" s="19">
        <f t="shared" ref="G36" si="5">SUM(G29:G35)</f>
        <v>18.440000000000001</v>
      </c>
      <c r="H36" s="19">
        <f t="shared" ref="H36" si="6">SUM(H29:H35)</f>
        <v>19.5</v>
      </c>
      <c r="I36" s="19">
        <f t="shared" ref="I36" si="7">SUM(I29:I35)</f>
        <v>77.75</v>
      </c>
      <c r="J36" s="19">
        <f t="shared" ref="J36:L36" si="8">SUM(J29:J35)</f>
        <v>540.25</v>
      </c>
      <c r="K36" s="25"/>
      <c r="L36" s="19">
        <f t="shared" si="8"/>
        <v>85</v>
      </c>
    </row>
    <row r="37" spans="1:12" ht="15" x14ac:dyDescent="0.25">
      <c r="A37" s="14">
        <v>1</v>
      </c>
      <c r="B37" s="15">
        <v>2</v>
      </c>
      <c r="C37" s="10" t="s">
        <v>68</v>
      </c>
      <c r="D37" s="54" t="s">
        <v>24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6"/>
      <c r="E38" s="81" t="s">
        <v>74</v>
      </c>
      <c r="F38" s="82">
        <v>200</v>
      </c>
      <c r="G38" s="82">
        <v>0</v>
      </c>
      <c r="H38" s="82">
        <v>0</v>
      </c>
      <c r="I38" s="83">
        <v>21.6</v>
      </c>
      <c r="J38" s="82">
        <v>86</v>
      </c>
      <c r="K38" s="82"/>
      <c r="L38" s="42">
        <v>30</v>
      </c>
    </row>
    <row r="39" spans="1:12" ht="15" x14ac:dyDescent="0.25">
      <c r="A39" s="14"/>
      <c r="B39" s="15"/>
      <c r="C39" s="11"/>
      <c r="D39" s="6"/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8"/>
      <c r="D40" s="18" t="s">
        <v>33</v>
      </c>
      <c r="E40" s="9"/>
      <c r="F40" s="19">
        <f>SUM(F37:F39)</f>
        <v>200</v>
      </c>
      <c r="G40" s="19">
        <f t="shared" ref="G40:J40" si="9">SUM(G37:G39)</f>
        <v>0</v>
      </c>
      <c r="H40" s="19">
        <f t="shared" si="9"/>
        <v>0</v>
      </c>
      <c r="I40" s="19">
        <f t="shared" si="9"/>
        <v>21.6</v>
      </c>
      <c r="J40" s="19">
        <f t="shared" si="9"/>
        <v>86</v>
      </c>
      <c r="K40" s="25"/>
      <c r="L40" s="19">
        <f>SUM(L38:L39)</f>
        <v>30</v>
      </c>
    </row>
    <row r="41" spans="1:12" ht="15" x14ac:dyDescent="0.25">
      <c r="A41" s="13">
        <f>A29</f>
        <v>1</v>
      </c>
      <c r="B41" s="13">
        <f>B29</f>
        <v>2</v>
      </c>
      <c r="C41" s="10" t="s">
        <v>25</v>
      </c>
      <c r="D41" s="7" t="s">
        <v>26</v>
      </c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4"/>
      <c r="B42" s="15"/>
      <c r="C42" s="11"/>
      <c r="D42" s="7" t="s">
        <v>27</v>
      </c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4"/>
      <c r="B43" s="15"/>
      <c r="C43" s="11"/>
      <c r="D43" s="7" t="s">
        <v>28</v>
      </c>
      <c r="E43" s="41"/>
      <c r="F43" s="42"/>
      <c r="G43" s="42"/>
      <c r="H43" s="42"/>
      <c r="I43" s="42"/>
      <c r="J43" s="42"/>
      <c r="K43" s="43"/>
      <c r="L43" s="42"/>
    </row>
    <row r="44" spans="1:12" ht="15" x14ac:dyDescent="0.25">
      <c r="A44" s="14"/>
      <c r="B44" s="15"/>
      <c r="C44" s="11"/>
      <c r="D44" s="7" t="s">
        <v>29</v>
      </c>
      <c r="E44" s="41"/>
      <c r="F44" s="42"/>
      <c r="G44" s="42"/>
      <c r="H44" s="42"/>
      <c r="I44" s="42"/>
      <c r="J44" s="42"/>
      <c r="K44" s="43"/>
      <c r="L44" s="42"/>
    </row>
    <row r="45" spans="1:12" ht="15" x14ac:dyDescent="0.25">
      <c r="A45" s="14"/>
      <c r="B45" s="15"/>
      <c r="C45" s="11"/>
      <c r="D45" s="7" t="s">
        <v>30</v>
      </c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14"/>
      <c r="B46" s="15"/>
      <c r="C46" s="11"/>
      <c r="D46" s="7" t="s">
        <v>31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14"/>
      <c r="B47" s="15"/>
      <c r="C47" s="11"/>
      <c r="D47" s="7" t="s">
        <v>32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14"/>
      <c r="B48" s="15"/>
      <c r="C48" s="11"/>
      <c r="D48" s="6"/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14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16"/>
      <c r="B50" s="17"/>
      <c r="C50" s="8"/>
      <c r="D50" s="18" t="s">
        <v>33</v>
      </c>
      <c r="E50" s="9"/>
      <c r="F50" s="19">
        <f>SUM(F41:F49)</f>
        <v>0</v>
      </c>
      <c r="G50" s="19">
        <f t="shared" ref="G50" si="10">SUM(G41:G49)</f>
        <v>0</v>
      </c>
      <c r="H50" s="19">
        <f t="shared" ref="H50" si="11">SUM(H41:H49)</f>
        <v>0</v>
      </c>
      <c r="I50" s="19">
        <f t="shared" ref="I50" si="12">SUM(I41:I49)</f>
        <v>0</v>
      </c>
      <c r="J50" s="19">
        <f t="shared" ref="J50:L50" si="13">SUM(J41:J49)</f>
        <v>0</v>
      </c>
      <c r="K50" s="25"/>
      <c r="L50" s="19">
        <f t="shared" si="13"/>
        <v>0</v>
      </c>
    </row>
    <row r="51" spans="1:12" ht="15.75" customHeight="1" thickBot="1" x14ac:dyDescent="0.25">
      <c r="A51" s="33">
        <f>A29</f>
        <v>1</v>
      </c>
      <c r="B51" s="33">
        <f>B29</f>
        <v>2</v>
      </c>
      <c r="C51" s="101" t="s">
        <v>4</v>
      </c>
      <c r="D51" s="102"/>
      <c r="E51" s="31"/>
      <c r="F51" s="32">
        <f>F36+F40</f>
        <v>700</v>
      </c>
      <c r="G51" s="32">
        <f t="shared" ref="G51:J51" si="14">G36+G40</f>
        <v>18.440000000000001</v>
      </c>
      <c r="H51" s="32">
        <f t="shared" si="14"/>
        <v>19.5</v>
      </c>
      <c r="I51" s="32">
        <f t="shared" si="14"/>
        <v>99.35</v>
      </c>
      <c r="J51" s="32">
        <f t="shared" si="14"/>
        <v>626.25</v>
      </c>
      <c r="K51" s="32"/>
      <c r="L51" s="32">
        <f>L36+L40</f>
        <v>115</v>
      </c>
    </row>
    <row r="52" spans="1:12" ht="15" x14ac:dyDescent="0.25">
      <c r="A52" s="20">
        <v>1</v>
      </c>
      <c r="B52" s="21">
        <v>3</v>
      </c>
      <c r="C52" s="22" t="s">
        <v>20</v>
      </c>
      <c r="D52" s="5" t="s">
        <v>21</v>
      </c>
      <c r="E52" s="56" t="s">
        <v>48</v>
      </c>
      <c r="F52" s="63">
        <v>200</v>
      </c>
      <c r="G52" s="67">
        <v>13.8</v>
      </c>
      <c r="H52" s="67">
        <v>11.8</v>
      </c>
      <c r="I52" s="71">
        <v>24.6</v>
      </c>
      <c r="J52" s="67">
        <v>250</v>
      </c>
      <c r="K52" s="55">
        <v>436</v>
      </c>
      <c r="L52" s="96">
        <v>65</v>
      </c>
    </row>
    <row r="53" spans="1:12" ht="15" x14ac:dyDescent="0.25">
      <c r="A53" s="23"/>
      <c r="B53" s="15"/>
      <c r="C53" s="11"/>
      <c r="D53" s="6"/>
      <c r="E53" s="56"/>
      <c r="F53" s="92"/>
      <c r="G53" s="93"/>
      <c r="H53" s="93"/>
      <c r="I53" s="94"/>
      <c r="J53" s="93"/>
      <c r="K53" s="95"/>
      <c r="L53" s="97"/>
    </row>
    <row r="54" spans="1:12" ht="15" x14ac:dyDescent="0.25">
      <c r="A54" s="23"/>
      <c r="B54" s="15"/>
      <c r="C54" s="11"/>
      <c r="D54" s="7" t="s">
        <v>22</v>
      </c>
      <c r="E54" s="59" t="s">
        <v>45</v>
      </c>
      <c r="F54" s="60">
        <v>200</v>
      </c>
      <c r="G54" s="69">
        <v>0</v>
      </c>
      <c r="H54" s="69">
        <v>0</v>
      </c>
      <c r="I54" s="72">
        <v>15</v>
      </c>
      <c r="J54" s="69">
        <v>58</v>
      </c>
      <c r="K54" s="58">
        <v>685</v>
      </c>
      <c r="L54" s="91">
        <v>4</v>
      </c>
    </row>
    <row r="55" spans="1:12" ht="15" x14ac:dyDescent="0.25">
      <c r="A55" s="23"/>
      <c r="B55" s="15"/>
      <c r="C55" s="11"/>
      <c r="D55" s="7" t="s">
        <v>23</v>
      </c>
      <c r="E55" s="52" t="s">
        <v>49</v>
      </c>
      <c r="F55" s="61">
        <v>25</v>
      </c>
      <c r="G55" s="70">
        <v>2</v>
      </c>
      <c r="H55" s="70">
        <v>0.5</v>
      </c>
      <c r="I55" s="73">
        <v>12</v>
      </c>
      <c r="J55" s="70">
        <v>66.5</v>
      </c>
      <c r="K55" s="43"/>
      <c r="L55" s="70">
        <v>2</v>
      </c>
    </row>
    <row r="56" spans="1:12" ht="15" x14ac:dyDescent="0.25">
      <c r="A56" s="23"/>
      <c r="B56" s="15"/>
      <c r="C56" s="11"/>
      <c r="D56" s="7" t="s">
        <v>24</v>
      </c>
      <c r="E56" s="56" t="s">
        <v>52</v>
      </c>
      <c r="F56" s="64"/>
      <c r="G56" s="86"/>
      <c r="H56" s="86"/>
      <c r="I56" s="87"/>
      <c r="J56" s="86"/>
      <c r="K56" s="43"/>
      <c r="L56" s="86"/>
    </row>
    <row r="57" spans="1:12" ht="15" x14ac:dyDescent="0.25">
      <c r="A57" s="23"/>
      <c r="B57" s="15"/>
      <c r="C57" s="11"/>
      <c r="D57" s="6"/>
      <c r="E57" s="59" t="s">
        <v>60</v>
      </c>
      <c r="F57" s="64">
        <v>30</v>
      </c>
      <c r="G57" s="86">
        <v>1.65</v>
      </c>
      <c r="H57" s="86">
        <v>2.5</v>
      </c>
      <c r="I57" s="87">
        <v>20.2</v>
      </c>
      <c r="J57" s="86">
        <v>117.6</v>
      </c>
      <c r="K57" s="43"/>
      <c r="L57" s="86">
        <v>9</v>
      </c>
    </row>
    <row r="58" spans="1:12" ht="15" x14ac:dyDescent="0.25">
      <c r="A58" s="23"/>
      <c r="B58" s="15"/>
      <c r="C58" s="11"/>
      <c r="D58" s="6"/>
      <c r="E58" s="50"/>
      <c r="F58" s="60">
        <v>45</v>
      </c>
      <c r="G58" s="69">
        <v>1</v>
      </c>
      <c r="H58" s="69">
        <v>2.7</v>
      </c>
      <c r="I58" s="72">
        <v>3.4</v>
      </c>
      <c r="J58" s="69">
        <v>44</v>
      </c>
      <c r="K58" s="43"/>
      <c r="L58" s="91">
        <v>5</v>
      </c>
    </row>
    <row r="59" spans="1:12" ht="15" x14ac:dyDescent="0.25">
      <c r="A59" s="24"/>
      <c r="B59" s="17"/>
      <c r="C59" s="8"/>
      <c r="D59" s="18" t="s">
        <v>33</v>
      </c>
      <c r="E59" s="9"/>
      <c r="F59" s="19">
        <f>SUM(F52:F58)</f>
        <v>500</v>
      </c>
      <c r="G59" s="19">
        <f t="shared" ref="G59" si="15">SUM(G52:G58)</f>
        <v>18.45</v>
      </c>
      <c r="H59" s="19">
        <f t="shared" ref="H59" si="16">SUM(H52:H58)</f>
        <v>17.5</v>
      </c>
      <c r="I59" s="19">
        <f t="shared" ref="I59" si="17">SUM(I52:I58)</f>
        <v>75.2</v>
      </c>
      <c r="J59" s="19">
        <f t="shared" ref="J59:L59" si="18">SUM(J52:J58)</f>
        <v>536.1</v>
      </c>
      <c r="K59" s="25"/>
      <c r="L59" s="19">
        <f t="shared" si="18"/>
        <v>85</v>
      </c>
    </row>
    <row r="60" spans="1:12" ht="15" x14ac:dyDescent="0.25">
      <c r="A60" s="23">
        <v>1</v>
      </c>
      <c r="B60" s="15">
        <v>3</v>
      </c>
      <c r="C60" s="10" t="s">
        <v>68</v>
      </c>
      <c r="D60" s="54" t="s">
        <v>24</v>
      </c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5"/>
      <c r="C61" s="11"/>
      <c r="D61" s="6"/>
      <c r="E61" s="81" t="s">
        <v>74</v>
      </c>
      <c r="F61" s="82">
        <v>200</v>
      </c>
      <c r="G61" s="82">
        <v>0</v>
      </c>
      <c r="H61" s="82">
        <v>0</v>
      </c>
      <c r="I61" s="82">
        <v>21.6</v>
      </c>
      <c r="J61" s="83">
        <v>86</v>
      </c>
      <c r="K61" s="82"/>
      <c r="L61" s="42">
        <v>30</v>
      </c>
    </row>
    <row r="62" spans="1:12" ht="15" x14ac:dyDescent="0.2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 x14ac:dyDescent="0.25">
      <c r="A63" s="23"/>
      <c r="B63" s="15"/>
      <c r="C63" s="8"/>
      <c r="D63" s="18" t="s">
        <v>33</v>
      </c>
      <c r="E63" s="9"/>
      <c r="F63" s="19">
        <f>SUM(F60:F62)</f>
        <v>200</v>
      </c>
      <c r="G63" s="19">
        <f t="shared" ref="G63:J63" si="19">SUM(G60:G62)</f>
        <v>0</v>
      </c>
      <c r="H63" s="19">
        <f t="shared" si="19"/>
        <v>0</v>
      </c>
      <c r="I63" s="19">
        <f t="shared" si="19"/>
        <v>21.6</v>
      </c>
      <c r="J63" s="19">
        <f t="shared" si="19"/>
        <v>86</v>
      </c>
      <c r="K63" s="25"/>
      <c r="L63" s="19">
        <f>SUM(L61:L62)</f>
        <v>30</v>
      </c>
    </row>
    <row r="64" spans="1:12" ht="15" x14ac:dyDescent="0.25">
      <c r="A64" s="26">
        <f>A52</f>
        <v>1</v>
      </c>
      <c r="B64" s="13">
        <f>B52</f>
        <v>3</v>
      </c>
      <c r="C64" s="10" t="s">
        <v>25</v>
      </c>
      <c r="D64" s="7" t="s">
        <v>26</v>
      </c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27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28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29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30</v>
      </c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7" t="s">
        <v>31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5"/>
      <c r="C70" s="11"/>
      <c r="D70" s="7" t="s">
        <v>32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4"/>
      <c r="B73" s="17"/>
      <c r="C73" s="8"/>
      <c r="D73" s="18" t="s">
        <v>33</v>
      </c>
      <c r="E73" s="9"/>
      <c r="F73" s="19">
        <f>SUM(F64:F72)</f>
        <v>0</v>
      </c>
      <c r="G73" s="19">
        <f t="shared" ref="G73" si="20">SUM(G64:G72)</f>
        <v>0</v>
      </c>
      <c r="H73" s="19">
        <f t="shared" ref="H73" si="21">SUM(H64:H72)</f>
        <v>0</v>
      </c>
      <c r="I73" s="19">
        <f t="shared" ref="I73" si="22">SUM(I64:I72)</f>
        <v>0</v>
      </c>
      <c r="J73" s="19">
        <f t="shared" ref="J73:L73" si="23">SUM(J64:J72)</f>
        <v>0</v>
      </c>
      <c r="K73" s="25"/>
      <c r="L73" s="19">
        <f t="shared" si="23"/>
        <v>0</v>
      </c>
    </row>
    <row r="74" spans="1:12" ht="15.75" customHeight="1" thickBot="1" x14ac:dyDescent="0.25">
      <c r="A74" s="29">
        <f>A52</f>
        <v>1</v>
      </c>
      <c r="B74" s="30">
        <f>B52</f>
        <v>3</v>
      </c>
      <c r="C74" s="101" t="s">
        <v>4</v>
      </c>
      <c r="D74" s="102"/>
      <c r="E74" s="31"/>
      <c r="F74" s="32">
        <f>F59+F63</f>
        <v>700</v>
      </c>
      <c r="G74" s="32">
        <f t="shared" ref="G74:J74" si="24">G59+G63</f>
        <v>18.45</v>
      </c>
      <c r="H74" s="32">
        <f t="shared" si="24"/>
        <v>17.5</v>
      </c>
      <c r="I74" s="32">
        <f t="shared" si="24"/>
        <v>96.800000000000011</v>
      </c>
      <c r="J74" s="32">
        <f t="shared" si="24"/>
        <v>622.1</v>
      </c>
      <c r="K74" s="32"/>
      <c r="L74" s="32">
        <f>L59+L63</f>
        <v>115</v>
      </c>
    </row>
    <row r="75" spans="1:12" ht="15" x14ac:dyDescent="0.25">
      <c r="A75" s="20">
        <v>1</v>
      </c>
      <c r="B75" s="21">
        <v>4</v>
      </c>
      <c r="C75" s="22" t="s">
        <v>20</v>
      </c>
      <c r="D75" s="5" t="s">
        <v>21</v>
      </c>
      <c r="E75" s="56" t="s">
        <v>50</v>
      </c>
      <c r="F75" s="63">
        <v>200</v>
      </c>
      <c r="G75" s="84">
        <v>7</v>
      </c>
      <c r="H75" s="84">
        <v>7</v>
      </c>
      <c r="I75" s="85">
        <v>21.7</v>
      </c>
      <c r="J75" s="84">
        <v>176.1</v>
      </c>
      <c r="K75" s="55" t="s">
        <v>47</v>
      </c>
      <c r="L75" s="84">
        <v>41.4</v>
      </c>
    </row>
    <row r="76" spans="1:12" ht="15" x14ac:dyDescent="0.25">
      <c r="A76" s="23"/>
      <c r="B76" s="15"/>
      <c r="C76" s="11"/>
      <c r="D76" s="6"/>
      <c r="E76" s="56"/>
      <c r="F76" s="92"/>
      <c r="G76" s="93"/>
      <c r="H76" s="93"/>
      <c r="I76" s="94"/>
      <c r="J76" s="93"/>
      <c r="K76" s="95"/>
      <c r="L76" s="97"/>
    </row>
    <row r="77" spans="1:12" ht="15" x14ac:dyDescent="0.25">
      <c r="A77" s="23"/>
      <c r="B77" s="15"/>
      <c r="C77" s="11"/>
      <c r="D77" s="7" t="s">
        <v>22</v>
      </c>
      <c r="E77" s="59" t="s">
        <v>65</v>
      </c>
      <c r="F77" s="60">
        <v>200</v>
      </c>
      <c r="G77" s="69">
        <v>0</v>
      </c>
      <c r="H77" s="69">
        <v>0</v>
      </c>
      <c r="I77" s="72">
        <v>24</v>
      </c>
      <c r="J77" s="69">
        <v>95</v>
      </c>
      <c r="K77" s="58">
        <v>648</v>
      </c>
      <c r="L77" s="91">
        <v>12.8</v>
      </c>
    </row>
    <row r="78" spans="1:12" ht="15" x14ac:dyDescent="0.25">
      <c r="A78" s="23"/>
      <c r="B78" s="15"/>
      <c r="C78" s="11"/>
      <c r="D78" s="7" t="s">
        <v>23</v>
      </c>
      <c r="E78" s="52"/>
      <c r="F78" s="61"/>
      <c r="G78" s="70"/>
      <c r="H78" s="70"/>
      <c r="I78" s="73"/>
      <c r="J78" s="70"/>
      <c r="K78" s="58"/>
      <c r="L78" s="70"/>
    </row>
    <row r="79" spans="1:12" ht="15" x14ac:dyDescent="0.25">
      <c r="A79" s="23"/>
      <c r="B79" s="15"/>
      <c r="C79" s="11"/>
      <c r="D79" s="7" t="s">
        <v>24</v>
      </c>
      <c r="E79" s="56"/>
      <c r="F79" s="64"/>
      <c r="G79" s="86"/>
      <c r="H79" s="86"/>
      <c r="I79" s="87"/>
      <c r="J79" s="86"/>
      <c r="K79" s="57"/>
      <c r="L79" s="86"/>
    </row>
    <row r="80" spans="1:12" ht="15" x14ac:dyDescent="0.25">
      <c r="A80" s="23"/>
      <c r="B80" s="15"/>
      <c r="C80" s="11"/>
      <c r="D80" s="6"/>
      <c r="E80" s="56" t="s">
        <v>75</v>
      </c>
      <c r="F80" s="64">
        <v>80</v>
      </c>
      <c r="G80" s="86">
        <v>5</v>
      </c>
      <c r="H80" s="86">
        <v>8</v>
      </c>
      <c r="I80" s="87">
        <v>31</v>
      </c>
      <c r="J80" s="86">
        <v>236</v>
      </c>
      <c r="K80" s="57">
        <v>770</v>
      </c>
      <c r="L80" s="86">
        <v>12.8</v>
      </c>
    </row>
    <row r="81" spans="1:12" ht="15" x14ac:dyDescent="0.25">
      <c r="A81" s="23"/>
      <c r="B81" s="15"/>
      <c r="C81" s="11"/>
      <c r="D81" s="6"/>
      <c r="E81" s="59" t="s">
        <v>55</v>
      </c>
      <c r="F81" s="60">
        <v>20</v>
      </c>
      <c r="G81" s="69">
        <v>4</v>
      </c>
      <c r="H81" s="69">
        <v>4</v>
      </c>
      <c r="I81" s="72">
        <v>6.4</v>
      </c>
      <c r="J81" s="69">
        <v>80</v>
      </c>
      <c r="K81" s="58">
        <v>96</v>
      </c>
      <c r="L81" s="91">
        <v>18</v>
      </c>
    </row>
    <row r="82" spans="1:12" ht="15" x14ac:dyDescent="0.25">
      <c r="A82" s="24"/>
      <c r="B82" s="17"/>
      <c r="C82" s="8"/>
      <c r="D82" s="18" t="s">
        <v>33</v>
      </c>
      <c r="E82" s="9"/>
      <c r="F82" s="19">
        <f>SUM(F75:F81)</f>
        <v>500</v>
      </c>
      <c r="G82" s="19">
        <f t="shared" ref="G82" si="25">SUM(G75:G81)</f>
        <v>16</v>
      </c>
      <c r="H82" s="19">
        <f t="shared" ref="H82" si="26">SUM(H75:H81)</f>
        <v>19</v>
      </c>
      <c r="I82" s="19">
        <f t="shared" ref="I82" si="27">SUM(I75:I81)</f>
        <v>83.100000000000009</v>
      </c>
      <c r="J82" s="19">
        <f t="shared" ref="J82:L82" si="28">SUM(J75:J81)</f>
        <v>587.1</v>
      </c>
      <c r="K82" s="25"/>
      <c r="L82" s="19">
        <f t="shared" si="28"/>
        <v>85</v>
      </c>
    </row>
    <row r="83" spans="1:12" ht="15" x14ac:dyDescent="0.25">
      <c r="A83" s="23">
        <v>1</v>
      </c>
      <c r="B83" s="15">
        <v>4</v>
      </c>
      <c r="C83" s="10" t="s">
        <v>68</v>
      </c>
      <c r="D83" s="54" t="s">
        <v>24</v>
      </c>
      <c r="E83" s="81" t="s">
        <v>72</v>
      </c>
      <c r="F83" s="82">
        <v>200</v>
      </c>
      <c r="G83" s="82">
        <v>1.04</v>
      </c>
      <c r="H83" s="83">
        <v>1.04</v>
      </c>
      <c r="I83" s="82">
        <v>21.8</v>
      </c>
      <c r="J83" s="42">
        <v>110</v>
      </c>
      <c r="K83" s="43"/>
      <c r="L83" s="42">
        <v>30</v>
      </c>
    </row>
    <row r="84" spans="1:12" ht="15" x14ac:dyDescent="0.25">
      <c r="A84" s="23"/>
      <c r="B84" s="15"/>
      <c r="C84" s="11"/>
      <c r="D84" s="6"/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6"/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8"/>
      <c r="D86" s="18" t="s">
        <v>33</v>
      </c>
      <c r="E86" s="9"/>
      <c r="F86" s="19">
        <f>SUM(F83:F85)</f>
        <v>200</v>
      </c>
      <c r="G86" s="19">
        <f>SUM(G83:G85)</f>
        <v>1.04</v>
      </c>
      <c r="H86" s="19">
        <f>SUM(H83:H85)</f>
        <v>1.04</v>
      </c>
      <c r="I86" s="19">
        <f>SUM(I83:I85)</f>
        <v>21.8</v>
      </c>
      <c r="J86" s="19">
        <f>SUM(J83:J85)</f>
        <v>110</v>
      </c>
      <c r="K86" s="25"/>
      <c r="L86" s="19">
        <f>SUM(L83:L85)</f>
        <v>30</v>
      </c>
    </row>
    <row r="87" spans="1:12" ht="15" x14ac:dyDescent="0.25">
      <c r="A87" s="26">
        <f>A75</f>
        <v>1</v>
      </c>
      <c r="B87" s="13">
        <f>B75</f>
        <v>4</v>
      </c>
      <c r="C87" s="10" t="s">
        <v>25</v>
      </c>
      <c r="D87" s="7" t="s">
        <v>26</v>
      </c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7" t="s">
        <v>27</v>
      </c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5"/>
      <c r="C89" s="11"/>
      <c r="D89" s="7" t="s">
        <v>28</v>
      </c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3"/>
      <c r="B90" s="15"/>
      <c r="C90" s="11"/>
      <c r="D90" s="7" t="s">
        <v>29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30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31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32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6"/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6"/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4"/>
      <c r="B96" s="17"/>
      <c r="C96" s="8"/>
      <c r="D96" s="18" t="s">
        <v>33</v>
      </c>
      <c r="E96" s="9"/>
      <c r="F96" s="19">
        <f>SUM(F87:F95)</f>
        <v>0</v>
      </c>
      <c r="G96" s="19">
        <f t="shared" ref="G96" si="29">SUM(G87:G95)</f>
        <v>0</v>
      </c>
      <c r="H96" s="19">
        <f t="shared" ref="H96" si="30">SUM(H87:H95)</f>
        <v>0</v>
      </c>
      <c r="I96" s="19">
        <f t="shared" ref="I96" si="31">SUM(I87:I95)</f>
        <v>0</v>
      </c>
      <c r="J96" s="19">
        <f t="shared" ref="J96:L96" si="32">SUM(J87:J95)</f>
        <v>0</v>
      </c>
      <c r="K96" s="25"/>
      <c r="L96" s="19">
        <f t="shared" si="32"/>
        <v>0</v>
      </c>
    </row>
    <row r="97" spans="1:12" ht="15.75" customHeight="1" thickBot="1" x14ac:dyDescent="0.25">
      <c r="A97" s="29">
        <f>A75</f>
        <v>1</v>
      </c>
      <c r="B97" s="30">
        <f>B75</f>
        <v>4</v>
      </c>
      <c r="C97" s="101" t="s">
        <v>4</v>
      </c>
      <c r="D97" s="102"/>
      <c r="E97" s="31"/>
      <c r="F97" s="32">
        <f>F82+F86</f>
        <v>700</v>
      </c>
      <c r="G97" s="32">
        <f t="shared" ref="G97:L97" si="33">G82+G86</f>
        <v>17.04</v>
      </c>
      <c r="H97" s="32">
        <f t="shared" si="33"/>
        <v>20.04</v>
      </c>
      <c r="I97" s="32">
        <f t="shared" si="33"/>
        <v>104.9</v>
      </c>
      <c r="J97" s="32">
        <f t="shared" si="33"/>
        <v>697.1</v>
      </c>
      <c r="K97" s="32"/>
      <c r="L97" s="32">
        <f t="shared" si="33"/>
        <v>115</v>
      </c>
    </row>
    <row r="98" spans="1:12" ht="15" x14ac:dyDescent="0.25">
      <c r="A98" s="20">
        <v>1</v>
      </c>
      <c r="B98" s="21">
        <v>5</v>
      </c>
      <c r="C98" s="22" t="s">
        <v>20</v>
      </c>
      <c r="D98" s="5" t="s">
        <v>21</v>
      </c>
      <c r="E98" s="50" t="s">
        <v>51</v>
      </c>
      <c r="F98" s="39">
        <v>215</v>
      </c>
      <c r="G98" s="39">
        <v>14</v>
      </c>
      <c r="H98" s="39">
        <v>15</v>
      </c>
      <c r="I98" s="39">
        <v>27.2</v>
      </c>
      <c r="J98" s="39">
        <v>278</v>
      </c>
      <c r="K98" s="40">
        <v>492</v>
      </c>
      <c r="L98" s="39">
        <v>61</v>
      </c>
    </row>
    <row r="99" spans="1:12" ht="15" x14ac:dyDescent="0.25">
      <c r="A99" s="23"/>
      <c r="B99" s="15"/>
      <c r="C99" s="11"/>
      <c r="D99" s="6"/>
      <c r="E99" s="50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5"/>
      <c r="C100" s="11"/>
      <c r="D100" s="7" t="s">
        <v>22</v>
      </c>
      <c r="E100" s="51" t="s">
        <v>45</v>
      </c>
      <c r="F100" s="42">
        <v>200</v>
      </c>
      <c r="G100" s="42">
        <v>0</v>
      </c>
      <c r="H100" s="42">
        <v>0</v>
      </c>
      <c r="I100" s="42">
        <v>15</v>
      </c>
      <c r="J100" s="42">
        <v>58</v>
      </c>
      <c r="K100" s="43">
        <v>685</v>
      </c>
      <c r="L100" s="42">
        <v>4</v>
      </c>
    </row>
    <row r="101" spans="1:12" ht="15" x14ac:dyDescent="0.25">
      <c r="A101" s="23"/>
      <c r="B101" s="15"/>
      <c r="C101" s="11"/>
      <c r="D101" s="7" t="s">
        <v>23</v>
      </c>
      <c r="E101" s="52" t="s">
        <v>49</v>
      </c>
      <c r="F101" s="42">
        <v>25</v>
      </c>
      <c r="G101" s="42">
        <v>2</v>
      </c>
      <c r="H101" s="42">
        <v>0.5</v>
      </c>
      <c r="I101" s="42">
        <v>12</v>
      </c>
      <c r="J101" s="42">
        <v>66.5</v>
      </c>
      <c r="K101" s="43"/>
      <c r="L101" s="42">
        <v>2</v>
      </c>
    </row>
    <row r="102" spans="1:12" ht="15" x14ac:dyDescent="0.25">
      <c r="A102" s="23"/>
      <c r="B102" s="15"/>
      <c r="C102" s="11"/>
      <c r="D102" s="7" t="s">
        <v>24</v>
      </c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6"/>
      <c r="E103" s="51" t="s">
        <v>52</v>
      </c>
      <c r="F103" s="42">
        <v>60</v>
      </c>
      <c r="G103" s="42">
        <v>2.88</v>
      </c>
      <c r="H103" s="42">
        <v>2.88</v>
      </c>
      <c r="I103" s="42">
        <v>28.3</v>
      </c>
      <c r="J103" s="42">
        <v>184.5</v>
      </c>
      <c r="K103" s="43"/>
      <c r="L103" s="42">
        <v>18</v>
      </c>
    </row>
    <row r="104" spans="1:12" ht="15" x14ac:dyDescent="0.25">
      <c r="A104" s="23"/>
      <c r="B104" s="15"/>
      <c r="C104" s="11"/>
      <c r="D104" s="6"/>
      <c r="E104" s="5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SUM(F98:F104)</f>
        <v>500</v>
      </c>
      <c r="G105" s="19">
        <f t="shared" ref="G105" si="34">SUM(G98:G104)</f>
        <v>18.88</v>
      </c>
      <c r="H105" s="19">
        <f t="shared" ref="H105" si="35">SUM(H98:H104)</f>
        <v>18.38</v>
      </c>
      <c r="I105" s="19">
        <f t="shared" ref="I105" si="36">SUM(I98:I104)</f>
        <v>82.5</v>
      </c>
      <c r="J105" s="19">
        <f t="shared" ref="J105:L105" si="37">SUM(J98:J104)</f>
        <v>587</v>
      </c>
      <c r="K105" s="25"/>
      <c r="L105" s="19">
        <f t="shared" si="37"/>
        <v>85</v>
      </c>
    </row>
    <row r="106" spans="1:12" ht="15" x14ac:dyDescent="0.25">
      <c r="A106" s="23">
        <v>1</v>
      </c>
      <c r="B106" s="15">
        <v>5</v>
      </c>
      <c r="C106" s="10" t="s">
        <v>68</v>
      </c>
      <c r="D106" s="54" t="s">
        <v>24</v>
      </c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81" t="s">
        <v>74</v>
      </c>
      <c r="F107" s="82">
        <v>200</v>
      </c>
      <c r="G107" s="82">
        <v>0</v>
      </c>
      <c r="H107" s="82">
        <v>0</v>
      </c>
      <c r="I107" s="82">
        <v>21.6</v>
      </c>
      <c r="J107" s="83">
        <v>86</v>
      </c>
      <c r="K107" s="82"/>
      <c r="L107" s="42">
        <v>30</v>
      </c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3"/>
      <c r="B109" s="15"/>
      <c r="C109" s="8"/>
      <c r="D109" s="18" t="s">
        <v>33</v>
      </c>
      <c r="E109" s="9"/>
      <c r="F109" s="19">
        <f>SUM(F106:F108)</f>
        <v>200</v>
      </c>
      <c r="G109" s="19">
        <f t="shared" ref="G109:J109" si="38">SUM(G106:G108)</f>
        <v>0</v>
      </c>
      <c r="H109" s="19">
        <f t="shared" si="38"/>
        <v>0</v>
      </c>
      <c r="I109" s="19">
        <f t="shared" si="38"/>
        <v>21.6</v>
      </c>
      <c r="J109" s="19">
        <f t="shared" si="38"/>
        <v>86</v>
      </c>
      <c r="K109" s="25"/>
      <c r="L109" s="19">
        <f>SUM(L107:L108)</f>
        <v>30</v>
      </c>
    </row>
    <row r="110" spans="1:12" ht="15" x14ac:dyDescent="0.25">
      <c r="A110" s="26">
        <f>A98</f>
        <v>1</v>
      </c>
      <c r="B110" s="13">
        <f>B98</f>
        <v>5</v>
      </c>
      <c r="C110" s="10" t="s">
        <v>25</v>
      </c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27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21" ht="15" x14ac:dyDescent="0.25">
      <c r="A113" s="23"/>
      <c r="B113" s="15"/>
      <c r="C113" s="11"/>
      <c r="D113" s="7" t="s">
        <v>29</v>
      </c>
      <c r="E113" s="41"/>
      <c r="F113" s="42"/>
      <c r="G113" s="42"/>
      <c r="H113" s="42"/>
      <c r="I113" s="42"/>
      <c r="J113" s="42"/>
      <c r="K113" s="43"/>
      <c r="L113" s="42"/>
    </row>
    <row r="114" spans="1:21" ht="15" x14ac:dyDescent="0.25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21" ht="15" x14ac:dyDescent="0.25">
      <c r="A115" s="23"/>
      <c r="B115" s="15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21" ht="15" x14ac:dyDescent="0.25">
      <c r="A116" s="23"/>
      <c r="B116" s="15"/>
      <c r="C116" s="11"/>
      <c r="D116" s="7" t="s">
        <v>32</v>
      </c>
      <c r="E116" s="41"/>
      <c r="F116" s="42"/>
      <c r="G116" s="42"/>
      <c r="H116" s="42"/>
      <c r="I116" s="42"/>
      <c r="J116" s="42"/>
      <c r="K116" s="43"/>
      <c r="L116" s="42"/>
    </row>
    <row r="117" spans="1:21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21" ht="15" x14ac:dyDescent="0.2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21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39">SUM(G110:G118)</f>
        <v>0</v>
      </c>
      <c r="H119" s="19">
        <f t="shared" si="39"/>
        <v>0</v>
      </c>
      <c r="I119" s="19">
        <f t="shared" si="39"/>
        <v>0</v>
      </c>
      <c r="J119" s="19">
        <f t="shared" si="39"/>
        <v>0</v>
      </c>
      <c r="K119" s="25"/>
      <c r="L119" s="19">
        <f t="shared" ref="L119" si="40">SUM(L110:L118)</f>
        <v>0</v>
      </c>
    </row>
    <row r="120" spans="1:21" ht="15.75" customHeight="1" thickBot="1" x14ac:dyDescent="0.25">
      <c r="A120" s="29">
        <f>A98</f>
        <v>1</v>
      </c>
      <c r="B120" s="30">
        <f>B98</f>
        <v>5</v>
      </c>
      <c r="C120" s="101" t="s">
        <v>4</v>
      </c>
      <c r="D120" s="102"/>
      <c r="E120" s="31"/>
      <c r="F120" s="32">
        <f>F105+F109</f>
        <v>700</v>
      </c>
      <c r="G120" s="32">
        <f t="shared" ref="G120:J120" si="41">G105+G109</f>
        <v>18.88</v>
      </c>
      <c r="H120" s="32">
        <f t="shared" si="41"/>
        <v>18.38</v>
      </c>
      <c r="I120" s="32">
        <f t="shared" si="41"/>
        <v>104.1</v>
      </c>
      <c r="J120" s="32">
        <f t="shared" si="41"/>
        <v>673</v>
      </c>
      <c r="K120" s="32"/>
      <c r="L120" s="32">
        <f>L105+L109</f>
        <v>115</v>
      </c>
    </row>
    <row r="121" spans="1:21" ht="75" x14ac:dyDescent="0.25">
      <c r="A121" s="20">
        <v>2</v>
      </c>
      <c r="B121" s="21">
        <v>1</v>
      </c>
      <c r="C121" s="22" t="s">
        <v>20</v>
      </c>
      <c r="D121" s="5" t="s">
        <v>21</v>
      </c>
      <c r="E121" s="104" t="s">
        <v>61</v>
      </c>
      <c r="F121" s="105">
        <v>200</v>
      </c>
      <c r="G121" s="105">
        <v>4.3</v>
      </c>
      <c r="H121" s="105">
        <v>5.9</v>
      </c>
      <c r="I121" s="105">
        <v>28.6</v>
      </c>
      <c r="J121" s="105">
        <v>198</v>
      </c>
      <c r="K121" s="106" t="s">
        <v>47</v>
      </c>
      <c r="L121" s="105">
        <v>30</v>
      </c>
      <c r="N121" s="50" t="s">
        <v>53</v>
      </c>
      <c r="O121" s="39">
        <v>180</v>
      </c>
      <c r="P121" s="39">
        <v>6</v>
      </c>
      <c r="Q121" s="39">
        <v>6.75</v>
      </c>
      <c r="R121" s="39">
        <v>20</v>
      </c>
      <c r="S121" s="39">
        <v>173</v>
      </c>
      <c r="T121" s="40">
        <v>305</v>
      </c>
      <c r="U121" s="39">
        <v>38</v>
      </c>
    </row>
    <row r="122" spans="1:21" ht="15" x14ac:dyDescent="0.25">
      <c r="A122" s="23"/>
      <c r="B122" s="15"/>
      <c r="C122" s="11"/>
      <c r="D122" s="6"/>
      <c r="E122" s="51" t="s">
        <v>76</v>
      </c>
      <c r="F122" s="42">
        <v>120</v>
      </c>
      <c r="G122" s="42">
        <v>7.66</v>
      </c>
      <c r="H122" s="42">
        <v>8.35</v>
      </c>
      <c r="I122" s="42">
        <v>37</v>
      </c>
      <c r="J122" s="42">
        <v>246</v>
      </c>
      <c r="K122" s="43">
        <v>733</v>
      </c>
      <c r="L122" s="42">
        <v>27.1</v>
      </c>
      <c r="N122" s="53" t="s">
        <v>54</v>
      </c>
      <c r="O122" s="42">
        <v>40</v>
      </c>
      <c r="P122" s="42">
        <v>5.0999999999999996</v>
      </c>
      <c r="Q122" s="42">
        <v>4.5999999999999996</v>
      </c>
      <c r="R122" s="42">
        <v>0.3</v>
      </c>
      <c r="S122" s="42">
        <v>63</v>
      </c>
      <c r="T122" s="43">
        <v>337</v>
      </c>
      <c r="U122" s="42">
        <v>12</v>
      </c>
    </row>
    <row r="123" spans="1:21" ht="15" x14ac:dyDescent="0.25">
      <c r="A123" s="23"/>
      <c r="B123" s="15"/>
      <c r="C123" s="11"/>
      <c r="D123" s="7" t="s">
        <v>22</v>
      </c>
      <c r="E123" s="41"/>
      <c r="F123" s="42"/>
      <c r="G123" s="42"/>
      <c r="H123" s="42"/>
      <c r="I123" s="42"/>
      <c r="J123" s="42"/>
      <c r="K123" s="43"/>
      <c r="L123" s="42"/>
      <c r="N123" s="51" t="s">
        <v>42</v>
      </c>
      <c r="O123" s="42">
        <v>200</v>
      </c>
      <c r="P123" s="42">
        <v>0.3</v>
      </c>
      <c r="Q123" s="42">
        <v>0</v>
      </c>
      <c r="R123" s="42">
        <v>15.2</v>
      </c>
      <c r="S123" s="42">
        <v>60</v>
      </c>
      <c r="T123" s="43">
        <v>686</v>
      </c>
      <c r="U123" s="42">
        <v>7</v>
      </c>
    </row>
    <row r="124" spans="1:21" ht="15" x14ac:dyDescent="0.25">
      <c r="A124" s="23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  <c r="N124" s="41"/>
      <c r="O124" s="42"/>
      <c r="P124" s="42"/>
      <c r="Q124" s="42"/>
      <c r="R124" s="42"/>
      <c r="S124" s="42"/>
      <c r="T124" s="43"/>
      <c r="U124" s="42"/>
    </row>
    <row r="125" spans="1:21" ht="15" x14ac:dyDescent="0.25">
      <c r="A125" s="23"/>
      <c r="B125" s="15"/>
      <c r="C125" s="11"/>
      <c r="D125" s="7" t="s">
        <v>24</v>
      </c>
      <c r="E125" s="41"/>
      <c r="F125" s="42"/>
      <c r="G125" s="42"/>
      <c r="H125" s="42"/>
      <c r="I125" s="42"/>
      <c r="J125" s="42"/>
      <c r="K125" s="43"/>
      <c r="L125" s="42"/>
      <c r="N125" s="41"/>
      <c r="O125" s="42"/>
      <c r="P125" s="42"/>
      <c r="Q125" s="42"/>
      <c r="R125" s="42"/>
      <c r="S125" s="42"/>
      <c r="T125" s="43"/>
      <c r="U125" s="42"/>
    </row>
    <row r="126" spans="1:21" ht="30" x14ac:dyDescent="0.25">
      <c r="A126" s="23"/>
      <c r="B126" s="15"/>
      <c r="C126" s="11"/>
      <c r="D126" s="6"/>
      <c r="E126" s="107" t="s">
        <v>62</v>
      </c>
      <c r="F126" s="42">
        <v>180</v>
      </c>
      <c r="G126" s="42">
        <v>5</v>
      </c>
      <c r="H126" s="42">
        <v>4</v>
      </c>
      <c r="I126" s="42">
        <v>18</v>
      </c>
      <c r="J126" s="42">
        <v>140</v>
      </c>
      <c r="K126" s="43"/>
      <c r="L126" s="42">
        <v>27.9</v>
      </c>
      <c r="N126" s="50" t="s">
        <v>55</v>
      </c>
      <c r="O126" s="42">
        <v>20</v>
      </c>
      <c r="P126" s="42">
        <v>4</v>
      </c>
      <c r="Q126" s="42">
        <v>4</v>
      </c>
      <c r="R126" s="42">
        <v>6.4</v>
      </c>
      <c r="S126" s="42">
        <v>80</v>
      </c>
      <c r="T126" s="43"/>
      <c r="U126" s="42">
        <v>18</v>
      </c>
    </row>
    <row r="127" spans="1:21" ht="15" x14ac:dyDescent="0.25">
      <c r="A127" s="23"/>
      <c r="B127" s="15"/>
      <c r="C127" s="11"/>
      <c r="D127" s="6"/>
      <c r="E127" s="51"/>
      <c r="F127" s="42"/>
      <c r="G127" s="42"/>
      <c r="H127" s="42"/>
      <c r="I127" s="42"/>
      <c r="J127" s="42"/>
      <c r="K127" s="43"/>
      <c r="L127" s="42"/>
      <c r="N127" s="51" t="s">
        <v>56</v>
      </c>
      <c r="O127" s="42">
        <v>60</v>
      </c>
      <c r="P127" s="42">
        <v>2.6</v>
      </c>
      <c r="Q127" s="42">
        <v>3.1</v>
      </c>
      <c r="R127" s="42">
        <v>38</v>
      </c>
      <c r="S127" s="42">
        <v>151</v>
      </c>
      <c r="T127" s="43">
        <v>773</v>
      </c>
      <c r="U127" s="42">
        <v>10</v>
      </c>
    </row>
    <row r="128" spans="1:21" ht="15" x14ac:dyDescent="0.25">
      <c r="A128" s="24"/>
      <c r="B128" s="17"/>
      <c r="C128" s="8"/>
      <c r="D128" s="18" t="s">
        <v>33</v>
      </c>
      <c r="E128" s="9"/>
      <c r="F128" s="19">
        <f>SUM(F121:F127)</f>
        <v>500</v>
      </c>
      <c r="G128" s="19">
        <f t="shared" ref="G128:J128" si="42">SUM(G121:G127)</f>
        <v>16.96</v>
      </c>
      <c r="H128" s="19">
        <f t="shared" si="42"/>
        <v>18.25</v>
      </c>
      <c r="I128" s="19">
        <f t="shared" si="42"/>
        <v>83.6</v>
      </c>
      <c r="J128" s="19">
        <f t="shared" si="42"/>
        <v>584</v>
      </c>
      <c r="K128" s="25"/>
      <c r="L128" s="19">
        <f t="shared" ref="L128" si="43">SUM(L121:L127)</f>
        <v>85</v>
      </c>
    </row>
    <row r="129" spans="1:12" ht="15" x14ac:dyDescent="0.25">
      <c r="A129" s="23">
        <v>2</v>
      </c>
      <c r="B129" s="15">
        <v>1</v>
      </c>
      <c r="C129" s="10" t="s">
        <v>68</v>
      </c>
      <c r="D129" s="54" t="s">
        <v>24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23"/>
      <c r="B130" s="15"/>
      <c r="C130" s="11"/>
      <c r="D130" s="6"/>
      <c r="E130" s="81" t="s">
        <v>74</v>
      </c>
      <c r="F130" s="82">
        <v>200</v>
      </c>
      <c r="G130" s="82">
        <v>0</v>
      </c>
      <c r="H130" s="82">
        <v>0</v>
      </c>
      <c r="I130" s="82">
        <v>21.6</v>
      </c>
      <c r="J130" s="83">
        <v>86</v>
      </c>
      <c r="K130" s="82"/>
      <c r="L130" s="42">
        <v>30</v>
      </c>
    </row>
    <row r="131" spans="1:12" ht="15" x14ac:dyDescent="0.25">
      <c r="A131" s="23"/>
      <c r="B131" s="15"/>
      <c r="C131" s="11"/>
      <c r="D131" s="6"/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23"/>
      <c r="B132" s="15"/>
      <c r="C132" s="8"/>
      <c r="D132" s="18" t="s">
        <v>33</v>
      </c>
      <c r="E132" s="9"/>
      <c r="F132" s="19">
        <f>SUM(F129:F131)</f>
        <v>200</v>
      </c>
      <c r="G132" s="19">
        <f t="shared" ref="G132:J132" si="44">SUM(G129:G131)</f>
        <v>0</v>
      </c>
      <c r="H132" s="19">
        <f t="shared" si="44"/>
        <v>0</v>
      </c>
      <c r="I132" s="19">
        <f t="shared" si="44"/>
        <v>21.6</v>
      </c>
      <c r="J132" s="19">
        <f t="shared" si="44"/>
        <v>86</v>
      </c>
      <c r="K132" s="25"/>
      <c r="L132" s="19">
        <f>SUM(L130:L131)</f>
        <v>30</v>
      </c>
    </row>
    <row r="133" spans="1:12" ht="15" x14ac:dyDescent="0.25">
      <c r="A133" s="26">
        <f>A121</f>
        <v>2</v>
      </c>
      <c r="B133" s="13">
        <f>B121</f>
        <v>1</v>
      </c>
      <c r="C133" s="10" t="s">
        <v>25</v>
      </c>
      <c r="D133" s="7" t="s">
        <v>26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7" t="s">
        <v>27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3"/>
      <c r="B135" s="15"/>
      <c r="C135" s="11"/>
      <c r="D135" s="7" t="s">
        <v>28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7" t="s">
        <v>29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7" t="s">
        <v>30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3"/>
      <c r="B138" s="15"/>
      <c r="C138" s="11"/>
      <c r="D138" s="7" t="s">
        <v>31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23"/>
      <c r="B139" s="15"/>
      <c r="C139" s="11"/>
      <c r="D139" s="7" t="s">
        <v>32</v>
      </c>
      <c r="E139" s="41"/>
      <c r="F139" s="42"/>
      <c r="G139" s="42"/>
      <c r="H139" s="42"/>
      <c r="I139" s="42"/>
      <c r="J139" s="42"/>
      <c r="K139" s="43"/>
      <c r="L139" s="42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6"/>
      <c r="E141" s="41"/>
      <c r="F141" s="42"/>
      <c r="G141" s="42"/>
      <c r="H141" s="42"/>
      <c r="I141" s="42"/>
      <c r="J141" s="42"/>
      <c r="K141" s="43"/>
      <c r="L141" s="42"/>
    </row>
    <row r="142" spans="1:12" ht="15" x14ac:dyDescent="0.25">
      <c r="A142" s="24"/>
      <c r="B142" s="17"/>
      <c r="C142" s="8"/>
      <c r="D142" s="18" t="s">
        <v>33</v>
      </c>
      <c r="E142" s="9"/>
      <c r="F142" s="19">
        <f>SUM(F133:F141)</f>
        <v>0</v>
      </c>
      <c r="G142" s="19">
        <f t="shared" ref="G142:J142" si="45">SUM(G133:G141)</f>
        <v>0</v>
      </c>
      <c r="H142" s="19">
        <f t="shared" si="45"/>
        <v>0</v>
      </c>
      <c r="I142" s="19">
        <f t="shared" si="45"/>
        <v>0</v>
      </c>
      <c r="J142" s="19">
        <f t="shared" si="45"/>
        <v>0</v>
      </c>
      <c r="K142" s="25"/>
      <c r="L142" s="19">
        <f t="shared" ref="L142" si="46">SUM(L133:L141)</f>
        <v>0</v>
      </c>
    </row>
    <row r="143" spans="1:12" ht="15.75" thickBot="1" x14ac:dyDescent="0.25">
      <c r="A143" s="29">
        <f>A121</f>
        <v>2</v>
      </c>
      <c r="B143" s="30">
        <f>B121</f>
        <v>1</v>
      </c>
      <c r="C143" s="101" t="s">
        <v>4</v>
      </c>
      <c r="D143" s="102"/>
      <c r="E143" s="31"/>
      <c r="F143" s="32">
        <f>F128+F132</f>
        <v>700</v>
      </c>
      <c r="G143" s="32">
        <f t="shared" ref="G143:J143" si="47">G128+G132</f>
        <v>16.96</v>
      </c>
      <c r="H143" s="32">
        <f t="shared" si="47"/>
        <v>18.25</v>
      </c>
      <c r="I143" s="32">
        <f t="shared" si="47"/>
        <v>105.19999999999999</v>
      </c>
      <c r="J143" s="32">
        <f t="shared" si="47"/>
        <v>670</v>
      </c>
      <c r="K143" s="32"/>
      <c r="L143" s="32">
        <f>L128+L132</f>
        <v>115</v>
      </c>
    </row>
    <row r="144" spans="1:12" ht="15" x14ac:dyDescent="0.25">
      <c r="A144" s="14">
        <v>2</v>
      </c>
      <c r="B144" s="15">
        <v>2</v>
      </c>
      <c r="C144" s="22" t="s">
        <v>20</v>
      </c>
      <c r="D144" s="5" t="s">
        <v>21</v>
      </c>
      <c r="E144" s="50" t="s">
        <v>57</v>
      </c>
      <c r="F144" s="39">
        <v>160</v>
      </c>
      <c r="G144" s="39">
        <v>9.8699999999999992</v>
      </c>
      <c r="H144" s="39">
        <v>12.7</v>
      </c>
      <c r="I144" s="39">
        <v>30</v>
      </c>
      <c r="J144" s="39">
        <v>277</v>
      </c>
      <c r="K144" s="40">
        <v>333</v>
      </c>
      <c r="L144" s="39">
        <v>46.5</v>
      </c>
    </row>
    <row r="145" spans="1:12" ht="15" x14ac:dyDescent="0.25">
      <c r="A145" s="14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14"/>
      <c r="B146" s="15"/>
      <c r="C146" s="11"/>
      <c r="D146" s="7" t="s">
        <v>22</v>
      </c>
      <c r="E146" s="51" t="s">
        <v>58</v>
      </c>
      <c r="F146" s="42">
        <v>200</v>
      </c>
      <c r="G146" s="42">
        <v>3.2</v>
      </c>
      <c r="H146" s="42">
        <v>2.66</v>
      </c>
      <c r="I146" s="42">
        <v>14</v>
      </c>
      <c r="J146" s="42">
        <v>93.26</v>
      </c>
      <c r="K146" s="43">
        <v>692</v>
      </c>
      <c r="L146" s="42">
        <v>11.5</v>
      </c>
    </row>
    <row r="147" spans="1:12" ht="15" x14ac:dyDescent="0.25">
      <c r="A147" s="14"/>
      <c r="B147" s="15"/>
      <c r="C147" s="11"/>
      <c r="D147" s="7" t="s">
        <v>23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14"/>
      <c r="B148" s="15"/>
      <c r="C148" s="11"/>
      <c r="D148" s="7" t="s">
        <v>24</v>
      </c>
      <c r="E148" s="50" t="s">
        <v>77</v>
      </c>
      <c r="F148" s="42">
        <v>100</v>
      </c>
      <c r="G148" s="42">
        <v>0.52</v>
      </c>
      <c r="H148" s="42">
        <v>0.52</v>
      </c>
      <c r="I148" s="42">
        <v>10.9</v>
      </c>
      <c r="J148" s="42">
        <v>55</v>
      </c>
      <c r="K148" s="43"/>
      <c r="L148" s="42">
        <v>15</v>
      </c>
    </row>
    <row r="149" spans="1:12" ht="15" x14ac:dyDescent="0.25">
      <c r="A149" s="14"/>
      <c r="B149" s="15"/>
      <c r="C149" s="11"/>
      <c r="D149" s="6"/>
      <c r="E149" s="51" t="s">
        <v>52</v>
      </c>
      <c r="F149" s="42">
        <v>40</v>
      </c>
      <c r="G149" s="42">
        <v>3</v>
      </c>
      <c r="H149" s="42">
        <v>3.42</v>
      </c>
      <c r="I149" s="42">
        <v>27</v>
      </c>
      <c r="J149" s="42">
        <v>156.80000000000001</v>
      </c>
      <c r="K149" s="43"/>
      <c r="L149" s="42">
        <v>12</v>
      </c>
    </row>
    <row r="150" spans="1:12" ht="15" x14ac:dyDescent="0.25">
      <c r="A150" s="14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16"/>
      <c r="B151" s="17"/>
      <c r="C151" s="8"/>
      <c r="D151" s="18" t="s">
        <v>33</v>
      </c>
      <c r="E151" s="9"/>
      <c r="F151" s="19">
        <f>SUM(F144:F150)</f>
        <v>500</v>
      </c>
      <c r="G151" s="19">
        <f t="shared" ref="G151:J151" si="48">SUM(G144:G150)</f>
        <v>16.59</v>
      </c>
      <c r="H151" s="19">
        <f t="shared" si="48"/>
        <v>19.299999999999997</v>
      </c>
      <c r="I151" s="19">
        <f t="shared" si="48"/>
        <v>81.900000000000006</v>
      </c>
      <c r="J151" s="19">
        <f t="shared" si="48"/>
        <v>582.05999999999995</v>
      </c>
      <c r="K151" s="25"/>
      <c r="L151" s="19">
        <f t="shared" ref="L151" si="49">SUM(L144:L150)</f>
        <v>85</v>
      </c>
    </row>
    <row r="152" spans="1:12" ht="15" x14ac:dyDescent="0.25">
      <c r="A152" s="14">
        <v>2</v>
      </c>
      <c r="B152" s="15">
        <v>2</v>
      </c>
      <c r="C152" s="10" t="s">
        <v>68</v>
      </c>
      <c r="D152" s="54" t="s">
        <v>24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14"/>
      <c r="B153" s="15"/>
      <c r="C153" s="11"/>
      <c r="D153" s="6"/>
      <c r="E153" s="81" t="s">
        <v>74</v>
      </c>
      <c r="F153" s="82">
        <v>200</v>
      </c>
      <c r="G153" s="82">
        <v>0</v>
      </c>
      <c r="H153" s="82">
        <v>0</v>
      </c>
      <c r="I153" s="82">
        <v>21.6</v>
      </c>
      <c r="J153" s="83">
        <v>86</v>
      </c>
      <c r="K153" s="82"/>
      <c r="L153" s="42">
        <v>30</v>
      </c>
    </row>
    <row r="154" spans="1:12" ht="15" x14ac:dyDescent="0.25">
      <c r="A154" s="14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14"/>
      <c r="B155" s="15"/>
      <c r="C155" s="8"/>
      <c r="D155" s="18" t="s">
        <v>33</v>
      </c>
      <c r="E155" s="9"/>
      <c r="F155" s="19">
        <f>SUM(F152:F154)</f>
        <v>200</v>
      </c>
      <c r="G155" s="19">
        <f t="shared" ref="G155:J155" si="50">SUM(G152:G154)</f>
        <v>0</v>
      </c>
      <c r="H155" s="19">
        <f t="shared" si="50"/>
        <v>0</v>
      </c>
      <c r="I155" s="19">
        <f t="shared" si="50"/>
        <v>21.6</v>
      </c>
      <c r="J155" s="19">
        <f t="shared" si="50"/>
        <v>86</v>
      </c>
      <c r="K155" s="25"/>
      <c r="L155" s="19">
        <f>SUM(L153:L154)</f>
        <v>30</v>
      </c>
    </row>
    <row r="156" spans="1:12" ht="15" x14ac:dyDescent="0.25">
      <c r="A156" s="13">
        <f>A144</f>
        <v>2</v>
      </c>
      <c r="B156" s="13">
        <f>B144</f>
        <v>2</v>
      </c>
      <c r="C156" s="10" t="s">
        <v>25</v>
      </c>
      <c r="D156" s="7" t="s">
        <v>26</v>
      </c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14"/>
      <c r="B157" s="15"/>
      <c r="C157" s="11"/>
      <c r="D157" s="7" t="s">
        <v>27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14"/>
      <c r="B158" s="15"/>
      <c r="C158" s="11"/>
      <c r="D158" s="7" t="s">
        <v>28</v>
      </c>
      <c r="E158" s="41"/>
      <c r="F158" s="42"/>
      <c r="G158" s="42"/>
      <c r="H158" s="42"/>
      <c r="I158" s="42"/>
      <c r="J158" s="42"/>
      <c r="K158" s="43"/>
      <c r="L158" s="42"/>
    </row>
    <row r="159" spans="1:12" ht="15" x14ac:dyDescent="0.25">
      <c r="A159" s="14"/>
      <c r="B159" s="15"/>
      <c r="C159" s="11"/>
      <c r="D159" s="7" t="s">
        <v>29</v>
      </c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14"/>
      <c r="B160" s="15"/>
      <c r="C160" s="11"/>
      <c r="D160" s="7" t="s">
        <v>30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14"/>
      <c r="B161" s="15"/>
      <c r="C161" s="11"/>
      <c r="D161" s="7" t="s">
        <v>31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14"/>
      <c r="B162" s="15"/>
      <c r="C162" s="11"/>
      <c r="D162" s="7" t="s">
        <v>32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14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14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16"/>
      <c r="B165" s="17"/>
      <c r="C165" s="8"/>
      <c r="D165" s="18" t="s">
        <v>33</v>
      </c>
      <c r="E165" s="9"/>
      <c r="F165" s="19">
        <f>SUM(F156:F164)</f>
        <v>0</v>
      </c>
      <c r="G165" s="19">
        <f t="shared" ref="G165:J165" si="51">SUM(G156:G164)</f>
        <v>0</v>
      </c>
      <c r="H165" s="19">
        <f t="shared" si="51"/>
        <v>0</v>
      </c>
      <c r="I165" s="19">
        <f t="shared" si="51"/>
        <v>0</v>
      </c>
      <c r="J165" s="19">
        <f t="shared" si="51"/>
        <v>0</v>
      </c>
      <c r="K165" s="25"/>
      <c r="L165" s="19">
        <f t="shared" ref="L165" si="52">SUM(L156:L164)</f>
        <v>0</v>
      </c>
    </row>
    <row r="166" spans="1:12" ht="15.75" customHeight="1" thickBot="1" x14ac:dyDescent="0.25">
      <c r="A166" s="33">
        <f>A144</f>
        <v>2</v>
      </c>
      <c r="B166" s="33">
        <f>B144</f>
        <v>2</v>
      </c>
      <c r="C166" s="101" t="s">
        <v>4</v>
      </c>
      <c r="D166" s="108"/>
      <c r="E166" s="31"/>
      <c r="F166" s="32">
        <f>F151+F155</f>
        <v>700</v>
      </c>
      <c r="G166" s="32">
        <f t="shared" ref="G166:J166" si="53">G151+G155</f>
        <v>16.59</v>
      </c>
      <c r="H166" s="32">
        <f t="shared" si="53"/>
        <v>19.299999999999997</v>
      </c>
      <c r="I166" s="32">
        <f t="shared" si="53"/>
        <v>103.5</v>
      </c>
      <c r="J166" s="32">
        <f t="shared" si="53"/>
        <v>668.06</v>
      </c>
      <c r="K166" s="32"/>
      <c r="L166" s="32">
        <f>L151+L155</f>
        <v>115</v>
      </c>
    </row>
    <row r="167" spans="1:12" ht="15" x14ac:dyDescent="0.25">
      <c r="A167" s="20">
        <v>2</v>
      </c>
      <c r="B167" s="21">
        <v>3</v>
      </c>
      <c r="C167" s="22" t="s">
        <v>20</v>
      </c>
      <c r="D167" s="5" t="s">
        <v>21</v>
      </c>
      <c r="E167" s="50" t="s">
        <v>78</v>
      </c>
      <c r="F167" s="39">
        <v>70</v>
      </c>
      <c r="G167" s="39">
        <v>9.1</v>
      </c>
      <c r="H167" s="39">
        <v>6.1</v>
      </c>
      <c r="I167" s="39">
        <v>10.6</v>
      </c>
      <c r="J167" s="39">
        <v>136.6</v>
      </c>
      <c r="K167" s="40">
        <v>388</v>
      </c>
      <c r="L167" s="39">
        <v>42.26</v>
      </c>
    </row>
    <row r="168" spans="1:12" ht="15" x14ac:dyDescent="0.25">
      <c r="A168" s="23"/>
      <c r="B168" s="15"/>
      <c r="C168" s="11"/>
      <c r="D168" s="6"/>
      <c r="E168" s="50" t="s">
        <v>59</v>
      </c>
      <c r="F168" s="42">
        <v>150</v>
      </c>
      <c r="G168" s="42">
        <v>4.2</v>
      </c>
      <c r="H168" s="42">
        <v>7.6</v>
      </c>
      <c r="I168" s="42">
        <v>22</v>
      </c>
      <c r="J168" s="42">
        <v>170</v>
      </c>
      <c r="K168" s="43">
        <v>520</v>
      </c>
      <c r="L168" s="42">
        <v>25.22</v>
      </c>
    </row>
    <row r="169" spans="1:12" ht="15" x14ac:dyDescent="0.25">
      <c r="A169" s="23"/>
      <c r="B169" s="15"/>
      <c r="C169" s="11"/>
      <c r="D169" s="7" t="s">
        <v>22</v>
      </c>
      <c r="E169" s="51" t="s">
        <v>79</v>
      </c>
      <c r="F169" s="42">
        <v>200</v>
      </c>
      <c r="G169" s="42">
        <v>0.2</v>
      </c>
      <c r="H169" s="42">
        <v>0</v>
      </c>
      <c r="I169" s="42">
        <v>33.799999999999997</v>
      </c>
      <c r="J169" s="42">
        <v>142</v>
      </c>
      <c r="K169" s="43"/>
      <c r="L169" s="42">
        <v>9.52</v>
      </c>
    </row>
    <row r="170" spans="1:12" ht="15.75" customHeight="1" x14ac:dyDescent="0.25">
      <c r="A170" s="23"/>
      <c r="B170" s="15"/>
      <c r="C170" s="11"/>
      <c r="D170" s="7" t="s">
        <v>23</v>
      </c>
      <c r="E170" s="52" t="s">
        <v>43</v>
      </c>
      <c r="F170" s="42">
        <v>25</v>
      </c>
      <c r="G170" s="42">
        <v>2</v>
      </c>
      <c r="H170" s="42">
        <v>0.5</v>
      </c>
      <c r="I170" s="42">
        <v>12</v>
      </c>
      <c r="J170" s="42">
        <v>66.5</v>
      </c>
      <c r="K170" s="43"/>
      <c r="L170" s="42">
        <v>2</v>
      </c>
    </row>
    <row r="171" spans="1:12" ht="15" x14ac:dyDescent="0.25">
      <c r="A171" s="23"/>
      <c r="B171" s="15"/>
      <c r="C171" s="11"/>
      <c r="D171" s="7" t="s">
        <v>24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6"/>
      <c r="E172" s="53" t="s">
        <v>60</v>
      </c>
      <c r="F172" s="42">
        <v>55</v>
      </c>
      <c r="G172" s="42">
        <v>1.3</v>
      </c>
      <c r="H172" s="42">
        <v>3.1</v>
      </c>
      <c r="I172" s="42">
        <v>4.0999999999999996</v>
      </c>
      <c r="J172" s="42">
        <v>53</v>
      </c>
      <c r="K172" s="43"/>
      <c r="L172" s="42">
        <v>6</v>
      </c>
    </row>
    <row r="173" spans="1:12" ht="15" x14ac:dyDescent="0.25">
      <c r="A173" s="23"/>
      <c r="B173" s="15"/>
      <c r="C173" s="11"/>
      <c r="D173" s="6"/>
      <c r="E173" s="5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4"/>
      <c r="B174" s="17"/>
      <c r="C174" s="8"/>
      <c r="D174" s="18" t="s">
        <v>33</v>
      </c>
      <c r="E174" s="9"/>
      <c r="F174" s="19">
        <f>SUM(F167:F173)</f>
        <v>500</v>
      </c>
      <c r="G174" s="19">
        <f t="shared" ref="G174:J174" si="54">SUM(G167:G173)</f>
        <v>16.8</v>
      </c>
      <c r="H174" s="19">
        <f t="shared" si="54"/>
        <v>17.3</v>
      </c>
      <c r="I174" s="19">
        <f t="shared" si="54"/>
        <v>82.5</v>
      </c>
      <c r="J174" s="19">
        <f t="shared" si="54"/>
        <v>568.1</v>
      </c>
      <c r="K174" s="25"/>
      <c r="L174" s="19">
        <f t="shared" ref="L174" si="55">SUM(L167:L173)</f>
        <v>84.999999999999986</v>
      </c>
    </row>
    <row r="175" spans="1:12" ht="15" x14ac:dyDescent="0.25">
      <c r="A175" s="23">
        <v>2</v>
      </c>
      <c r="B175" s="15">
        <v>3</v>
      </c>
      <c r="C175" s="10" t="s">
        <v>68</v>
      </c>
      <c r="D175" s="54" t="s">
        <v>24</v>
      </c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5"/>
      <c r="C176" s="11"/>
      <c r="D176" s="6"/>
      <c r="E176" s="81" t="s">
        <v>74</v>
      </c>
      <c r="F176" s="82">
        <v>200</v>
      </c>
      <c r="G176" s="82">
        <v>0</v>
      </c>
      <c r="H176" s="82">
        <v>0</v>
      </c>
      <c r="I176" s="82">
        <v>21.6</v>
      </c>
      <c r="J176" s="83">
        <v>86</v>
      </c>
      <c r="K176" s="82"/>
      <c r="L176" s="42">
        <v>30</v>
      </c>
    </row>
    <row r="177" spans="1:12" ht="15" x14ac:dyDescent="0.25">
      <c r="A177" s="23"/>
      <c r="B177" s="15"/>
      <c r="C177" s="11"/>
      <c r="D177" s="6"/>
      <c r="E177" s="41"/>
      <c r="F177" s="42"/>
      <c r="G177" s="42"/>
      <c r="H177" s="42"/>
      <c r="I177" s="42"/>
      <c r="J177" s="42"/>
      <c r="K177" s="43"/>
      <c r="L177" s="42"/>
    </row>
    <row r="178" spans="1:12" ht="15" x14ac:dyDescent="0.25">
      <c r="A178" s="23"/>
      <c r="B178" s="15"/>
      <c r="C178" s="8"/>
      <c r="D178" s="18" t="s">
        <v>33</v>
      </c>
      <c r="E178" s="9"/>
      <c r="F178" s="19">
        <f>SUM(F175:F177)</f>
        <v>200</v>
      </c>
      <c r="G178" s="19">
        <f t="shared" ref="G178:J178" si="56">SUM(G175:G177)</f>
        <v>0</v>
      </c>
      <c r="H178" s="19">
        <f t="shared" si="56"/>
        <v>0</v>
      </c>
      <c r="I178" s="19">
        <f t="shared" si="56"/>
        <v>21.6</v>
      </c>
      <c r="J178" s="19">
        <f t="shared" si="56"/>
        <v>86</v>
      </c>
      <c r="K178" s="25"/>
      <c r="L178" s="19">
        <f>SUM(L176:L177)</f>
        <v>30</v>
      </c>
    </row>
    <row r="179" spans="1:12" ht="15" x14ac:dyDescent="0.25">
      <c r="A179" s="26">
        <f>A167</f>
        <v>2</v>
      </c>
      <c r="B179" s="13">
        <f>B167</f>
        <v>3</v>
      </c>
      <c r="C179" s="10" t="s">
        <v>25</v>
      </c>
      <c r="D179" s="7" t="s">
        <v>26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27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28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7" t="s">
        <v>29</v>
      </c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7" t="s">
        <v>30</v>
      </c>
      <c r="E183" s="41"/>
      <c r="F183" s="42"/>
      <c r="G183" s="42"/>
      <c r="H183" s="42"/>
      <c r="I183" s="42"/>
      <c r="J183" s="42"/>
      <c r="K183" s="43"/>
      <c r="L183" s="42"/>
    </row>
    <row r="184" spans="1:12" ht="15" x14ac:dyDescent="0.25">
      <c r="A184" s="23"/>
      <c r="B184" s="15"/>
      <c r="C184" s="11"/>
      <c r="D184" s="7" t="s">
        <v>31</v>
      </c>
      <c r="E184" s="41"/>
      <c r="F184" s="42"/>
      <c r="G184" s="42"/>
      <c r="H184" s="42"/>
      <c r="I184" s="42"/>
      <c r="J184" s="42"/>
      <c r="K184" s="43"/>
      <c r="L184" s="42"/>
    </row>
    <row r="185" spans="1:12" ht="15" x14ac:dyDescent="0.25">
      <c r="A185" s="23"/>
      <c r="B185" s="15"/>
      <c r="C185" s="11"/>
      <c r="D185" s="7" t="s">
        <v>32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6"/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6"/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4"/>
      <c r="B188" s="17"/>
      <c r="C188" s="8"/>
      <c r="D188" s="18" t="s">
        <v>33</v>
      </c>
      <c r="E188" s="9"/>
      <c r="F188" s="19">
        <f>SUM(F179:F187)</f>
        <v>0</v>
      </c>
      <c r="G188" s="19">
        <f t="shared" ref="G188:J188" si="57">SUM(G179:G187)</f>
        <v>0</v>
      </c>
      <c r="H188" s="19">
        <f t="shared" si="57"/>
        <v>0</v>
      </c>
      <c r="I188" s="19">
        <f t="shared" si="57"/>
        <v>0</v>
      </c>
      <c r="J188" s="19">
        <f t="shared" si="57"/>
        <v>0</v>
      </c>
      <c r="K188" s="25"/>
      <c r="L188" s="19">
        <f t="shared" ref="L188" si="58">SUM(L179:L187)</f>
        <v>0</v>
      </c>
    </row>
    <row r="189" spans="1:12" ht="15.75" customHeight="1" thickBot="1" x14ac:dyDescent="0.25">
      <c r="A189" s="29">
        <f>A167</f>
        <v>2</v>
      </c>
      <c r="B189" s="30">
        <f>B167</f>
        <v>3</v>
      </c>
      <c r="C189" s="101" t="s">
        <v>4</v>
      </c>
      <c r="D189" s="102"/>
      <c r="E189" s="31"/>
      <c r="F189" s="32">
        <f>F174+F178</f>
        <v>700</v>
      </c>
      <c r="G189" s="32">
        <f t="shared" ref="G189:J189" si="59">G174+G178</f>
        <v>16.8</v>
      </c>
      <c r="H189" s="32">
        <f t="shared" si="59"/>
        <v>17.3</v>
      </c>
      <c r="I189" s="32">
        <f t="shared" si="59"/>
        <v>104.1</v>
      </c>
      <c r="J189" s="32">
        <f t="shared" si="59"/>
        <v>654.1</v>
      </c>
      <c r="K189" s="32"/>
      <c r="L189" s="32">
        <f>L174+L178</f>
        <v>114.99999999999999</v>
      </c>
    </row>
    <row r="190" spans="1:12" ht="15" x14ac:dyDescent="0.25">
      <c r="A190" s="20">
        <v>2</v>
      </c>
      <c r="B190" s="21">
        <v>4</v>
      </c>
      <c r="C190" s="22" t="s">
        <v>20</v>
      </c>
      <c r="D190" s="5" t="s">
        <v>21</v>
      </c>
      <c r="E190" s="50" t="s">
        <v>80</v>
      </c>
      <c r="F190" s="39">
        <v>190</v>
      </c>
      <c r="G190" s="39">
        <v>6</v>
      </c>
      <c r="H190" s="39">
        <v>8.5</v>
      </c>
      <c r="I190" s="39">
        <v>22</v>
      </c>
      <c r="J190" s="39">
        <v>203</v>
      </c>
      <c r="K190" s="40" t="s">
        <v>47</v>
      </c>
      <c r="L190" s="39">
        <v>39.200000000000003</v>
      </c>
    </row>
    <row r="191" spans="1:12" ht="15" x14ac:dyDescent="0.25">
      <c r="A191" s="23"/>
      <c r="B191" s="15"/>
      <c r="C191" s="11"/>
      <c r="D191" s="6"/>
      <c r="E191" s="53" t="s">
        <v>54</v>
      </c>
      <c r="F191" s="42">
        <v>40</v>
      </c>
      <c r="G191" s="42">
        <v>5.0999999999999996</v>
      </c>
      <c r="H191" s="42">
        <v>4.5999999999999996</v>
      </c>
      <c r="I191" s="42">
        <v>0.3</v>
      </c>
      <c r="J191" s="42">
        <v>63</v>
      </c>
      <c r="K191" s="43">
        <v>337</v>
      </c>
      <c r="L191" s="42">
        <v>12.8</v>
      </c>
    </row>
    <row r="192" spans="1:12" ht="15" x14ac:dyDescent="0.25">
      <c r="A192" s="23"/>
      <c r="B192" s="15"/>
      <c r="C192" s="11"/>
      <c r="D192" s="7" t="s">
        <v>22</v>
      </c>
      <c r="E192" s="51" t="s">
        <v>42</v>
      </c>
      <c r="F192" s="42">
        <v>200</v>
      </c>
      <c r="G192" s="42">
        <v>0.3</v>
      </c>
      <c r="H192" s="42">
        <v>0</v>
      </c>
      <c r="I192" s="42">
        <v>15.2</v>
      </c>
      <c r="J192" s="42">
        <v>60</v>
      </c>
      <c r="K192" s="43">
        <v>686</v>
      </c>
      <c r="L192" s="42">
        <v>7</v>
      </c>
    </row>
    <row r="193" spans="1:12" ht="15" x14ac:dyDescent="0.25">
      <c r="A193" s="23"/>
      <c r="B193" s="15"/>
      <c r="C193" s="11"/>
      <c r="D193" s="7" t="s">
        <v>23</v>
      </c>
      <c r="E193" s="41" t="s">
        <v>81</v>
      </c>
      <c r="F193" s="42">
        <v>50</v>
      </c>
      <c r="G193" s="42">
        <v>2.6</v>
      </c>
      <c r="H193" s="42">
        <v>1.7</v>
      </c>
      <c r="I193" s="42">
        <v>27.1</v>
      </c>
      <c r="J193" s="42">
        <v>130.5</v>
      </c>
      <c r="K193" s="43">
        <v>773</v>
      </c>
      <c r="L193" s="42">
        <v>8</v>
      </c>
    </row>
    <row r="194" spans="1:12" ht="15" x14ac:dyDescent="0.25">
      <c r="A194" s="23"/>
      <c r="B194" s="15"/>
      <c r="C194" s="11"/>
      <c r="D194" s="7" t="s">
        <v>24</v>
      </c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3"/>
      <c r="B195" s="15"/>
      <c r="C195" s="11"/>
      <c r="D195" s="6"/>
      <c r="E195" s="50" t="s">
        <v>55</v>
      </c>
      <c r="F195" s="42">
        <v>20</v>
      </c>
      <c r="G195" s="42">
        <v>4</v>
      </c>
      <c r="H195" s="42">
        <v>4</v>
      </c>
      <c r="I195" s="42">
        <v>6.4</v>
      </c>
      <c r="J195" s="42">
        <v>80</v>
      </c>
      <c r="K195" s="43"/>
      <c r="L195" s="42">
        <v>18</v>
      </c>
    </row>
    <row r="196" spans="1:12" ht="15" x14ac:dyDescent="0.25">
      <c r="A196" s="23"/>
      <c r="B196" s="15"/>
      <c r="C196" s="11"/>
      <c r="D196" s="6"/>
      <c r="E196" s="51"/>
      <c r="F196" s="42"/>
      <c r="G196" s="42"/>
      <c r="H196" s="42"/>
      <c r="I196" s="42"/>
      <c r="J196" s="42"/>
      <c r="K196" s="43"/>
      <c r="L196" s="42"/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SUM(F190:F196)</f>
        <v>500</v>
      </c>
      <c r="G197" s="19">
        <f t="shared" ref="G197:J197" si="60">SUM(G190:G196)</f>
        <v>18</v>
      </c>
      <c r="H197" s="19">
        <f t="shared" si="60"/>
        <v>18.799999999999997</v>
      </c>
      <c r="I197" s="19">
        <f t="shared" si="60"/>
        <v>71</v>
      </c>
      <c r="J197" s="19">
        <f t="shared" si="60"/>
        <v>536.5</v>
      </c>
      <c r="K197" s="25"/>
      <c r="L197" s="19">
        <f t="shared" ref="L197" si="61">SUM(L190:L196)</f>
        <v>85</v>
      </c>
    </row>
    <row r="198" spans="1:12" ht="15" x14ac:dyDescent="0.25">
      <c r="A198" s="23">
        <v>2</v>
      </c>
      <c r="B198" s="15">
        <v>4</v>
      </c>
      <c r="C198" s="10" t="s">
        <v>68</v>
      </c>
      <c r="D198" s="54" t="s">
        <v>24</v>
      </c>
      <c r="E198" s="81" t="s">
        <v>72</v>
      </c>
      <c r="F198" s="82">
        <v>200</v>
      </c>
      <c r="G198" s="82">
        <v>1.04</v>
      </c>
      <c r="H198" s="83">
        <v>1.04</v>
      </c>
      <c r="I198" s="82">
        <v>21.8</v>
      </c>
      <c r="J198" s="42">
        <v>110</v>
      </c>
      <c r="K198" s="43"/>
      <c r="L198" s="42">
        <v>30</v>
      </c>
    </row>
    <row r="199" spans="1:12" ht="15" x14ac:dyDescent="0.25">
      <c r="A199" s="23"/>
      <c r="B199" s="15"/>
      <c r="C199" s="11"/>
      <c r="D199" s="6"/>
      <c r="E199" s="41"/>
      <c r="F199" s="42"/>
      <c r="G199" s="42"/>
      <c r="H199" s="42"/>
      <c r="I199" s="42"/>
      <c r="J199" s="42"/>
      <c r="K199" s="43"/>
      <c r="L199" s="42"/>
    </row>
    <row r="200" spans="1:12" ht="15" x14ac:dyDescent="0.25">
      <c r="A200" s="23"/>
      <c r="B200" s="15"/>
      <c r="C200" s="11"/>
      <c r="D200" s="6"/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3"/>
      <c r="B201" s="15"/>
      <c r="C201" s="8"/>
      <c r="D201" s="18" t="s">
        <v>33</v>
      </c>
      <c r="E201" s="9"/>
      <c r="F201" s="19">
        <f>SUM(F198:F200)</f>
        <v>200</v>
      </c>
      <c r="G201" s="19">
        <f>SUM(G198:G200)</f>
        <v>1.04</v>
      </c>
      <c r="H201" s="19">
        <f>SUM(H198:H200)</f>
        <v>1.04</v>
      </c>
      <c r="I201" s="19">
        <f>SUM(I198:I200)</f>
        <v>21.8</v>
      </c>
      <c r="J201" s="19">
        <f>SUM(J198:J200)</f>
        <v>110</v>
      </c>
      <c r="K201" s="25"/>
      <c r="L201" s="19">
        <f>SUM(L198:L200)</f>
        <v>30</v>
      </c>
    </row>
    <row r="202" spans="1:12" ht="15" x14ac:dyDescent="0.25">
      <c r="A202" s="26">
        <f>A190</f>
        <v>2</v>
      </c>
      <c r="B202" s="13">
        <f>B190</f>
        <v>4</v>
      </c>
      <c r="C202" s="10" t="s">
        <v>25</v>
      </c>
      <c r="D202" s="7" t="s">
        <v>26</v>
      </c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3"/>
      <c r="B203" s="15"/>
      <c r="C203" s="11"/>
      <c r="D203" s="7" t="s">
        <v>27</v>
      </c>
      <c r="E203" s="41"/>
      <c r="F203" s="42"/>
      <c r="G203" s="42"/>
      <c r="H203" s="42"/>
      <c r="I203" s="42"/>
      <c r="J203" s="42"/>
      <c r="K203" s="43"/>
      <c r="L203" s="42"/>
    </row>
    <row r="204" spans="1:12" ht="15" x14ac:dyDescent="0.25">
      <c r="A204" s="23"/>
      <c r="B204" s="15"/>
      <c r="C204" s="11"/>
      <c r="D204" s="7" t="s">
        <v>28</v>
      </c>
      <c r="E204" s="41"/>
      <c r="F204" s="42"/>
      <c r="G204" s="42"/>
      <c r="H204" s="42"/>
      <c r="I204" s="42"/>
      <c r="J204" s="42"/>
      <c r="K204" s="43"/>
      <c r="L204" s="42"/>
    </row>
    <row r="205" spans="1:12" ht="15" x14ac:dyDescent="0.25">
      <c r="A205" s="23"/>
      <c r="B205" s="15"/>
      <c r="C205" s="11"/>
      <c r="D205" s="7" t="s">
        <v>29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 x14ac:dyDescent="0.25">
      <c r="A206" s="23"/>
      <c r="B206" s="15"/>
      <c r="C206" s="11"/>
      <c r="D206" s="7" t="s">
        <v>30</v>
      </c>
      <c r="E206" s="41"/>
      <c r="F206" s="42"/>
      <c r="G206" s="42"/>
      <c r="H206" s="42"/>
      <c r="I206" s="42"/>
      <c r="J206" s="42"/>
      <c r="K206" s="43"/>
      <c r="L206" s="42"/>
    </row>
    <row r="207" spans="1:12" ht="15" x14ac:dyDescent="0.25">
      <c r="A207" s="23"/>
      <c r="B207" s="15"/>
      <c r="C207" s="11"/>
      <c r="D207" s="7" t="s">
        <v>31</v>
      </c>
      <c r="E207" s="41"/>
      <c r="F207" s="42"/>
      <c r="G207" s="42"/>
      <c r="H207" s="42"/>
      <c r="I207" s="42"/>
      <c r="J207" s="42"/>
      <c r="K207" s="43"/>
      <c r="L207" s="42"/>
    </row>
    <row r="208" spans="1:12" ht="15" x14ac:dyDescent="0.25">
      <c r="A208" s="23"/>
      <c r="B208" s="15"/>
      <c r="C208" s="11"/>
      <c r="D208" s="7" t="s">
        <v>32</v>
      </c>
      <c r="E208" s="4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3"/>
      <c r="B209" s="15"/>
      <c r="C209" s="11"/>
      <c r="D209" s="6"/>
      <c r="E209" s="41"/>
      <c r="F209" s="42"/>
      <c r="G209" s="42"/>
      <c r="H209" s="42"/>
      <c r="I209" s="42"/>
      <c r="J209" s="42"/>
      <c r="K209" s="43"/>
      <c r="L209" s="42"/>
    </row>
    <row r="210" spans="1:12" ht="15" x14ac:dyDescent="0.25">
      <c r="A210" s="23"/>
      <c r="B210" s="15"/>
      <c r="C210" s="11"/>
      <c r="D210" s="6"/>
      <c r="E210" s="4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4"/>
      <c r="B211" s="17"/>
      <c r="C211" s="8"/>
      <c r="D211" s="18" t="s">
        <v>33</v>
      </c>
      <c r="E211" s="9"/>
      <c r="F211" s="19">
        <f>SUM(F202:F210)</f>
        <v>0</v>
      </c>
      <c r="G211" s="19">
        <f t="shared" ref="G211:J211" si="62">SUM(G202:G210)</f>
        <v>0</v>
      </c>
      <c r="H211" s="19">
        <f t="shared" si="62"/>
        <v>0</v>
      </c>
      <c r="I211" s="19">
        <f t="shared" si="62"/>
        <v>0</v>
      </c>
      <c r="J211" s="19">
        <f t="shared" si="62"/>
        <v>0</v>
      </c>
      <c r="K211" s="25"/>
      <c r="L211" s="19">
        <f t="shared" ref="L211" si="63">SUM(L202:L210)</f>
        <v>0</v>
      </c>
    </row>
    <row r="212" spans="1:12" ht="15.75" customHeight="1" thickBot="1" x14ac:dyDescent="0.25">
      <c r="A212" s="29">
        <f>A190</f>
        <v>2</v>
      </c>
      <c r="B212" s="30">
        <f>B190</f>
        <v>4</v>
      </c>
      <c r="C212" s="101" t="s">
        <v>4</v>
      </c>
      <c r="D212" s="102"/>
      <c r="E212" s="31"/>
      <c r="F212" s="32">
        <f>F197+F201</f>
        <v>700</v>
      </c>
      <c r="G212" s="32">
        <f t="shared" ref="G212:L212" si="64">G197+G201</f>
        <v>19.04</v>
      </c>
      <c r="H212" s="32">
        <f t="shared" si="64"/>
        <v>19.839999999999996</v>
      </c>
      <c r="I212" s="32">
        <f t="shared" si="64"/>
        <v>92.8</v>
      </c>
      <c r="J212" s="32">
        <f t="shared" si="64"/>
        <v>646.5</v>
      </c>
      <c r="K212" s="32"/>
      <c r="L212" s="32">
        <f t="shared" ref="L212" si="65">L197+L201</f>
        <v>115</v>
      </c>
    </row>
    <row r="213" spans="1:12" ht="15" x14ac:dyDescent="0.25">
      <c r="A213" s="20">
        <v>2</v>
      </c>
      <c r="B213" s="21">
        <v>5</v>
      </c>
      <c r="C213" s="22" t="s">
        <v>20</v>
      </c>
      <c r="D213" s="5" t="s">
        <v>21</v>
      </c>
      <c r="E213" s="50" t="s">
        <v>63</v>
      </c>
      <c r="F213" s="39">
        <v>100</v>
      </c>
      <c r="G213" s="39">
        <v>11.1</v>
      </c>
      <c r="H213" s="39">
        <v>10</v>
      </c>
      <c r="I213" s="39">
        <v>9</v>
      </c>
      <c r="J213" s="39">
        <v>170.8</v>
      </c>
      <c r="K213" s="40">
        <v>498.58699999999999</v>
      </c>
      <c r="L213" s="39">
        <v>47.04</v>
      </c>
    </row>
    <row r="214" spans="1:12" ht="15" x14ac:dyDescent="0.25">
      <c r="A214" s="23"/>
      <c r="B214" s="15"/>
      <c r="C214" s="11"/>
      <c r="D214" s="6"/>
      <c r="E214" s="50" t="s">
        <v>64</v>
      </c>
      <c r="F214" s="42">
        <v>150</v>
      </c>
      <c r="G214" s="42">
        <v>4</v>
      </c>
      <c r="H214" s="42">
        <v>6.75</v>
      </c>
      <c r="I214" s="42">
        <v>22</v>
      </c>
      <c r="J214" s="42">
        <v>171</v>
      </c>
      <c r="K214" s="43" t="s">
        <v>67</v>
      </c>
      <c r="L214" s="42">
        <v>21.16</v>
      </c>
    </row>
    <row r="215" spans="1:12" ht="15" x14ac:dyDescent="0.25">
      <c r="A215" s="23"/>
      <c r="B215" s="15"/>
      <c r="C215" s="11"/>
      <c r="D215" s="7" t="s">
        <v>22</v>
      </c>
      <c r="E215" s="51" t="s">
        <v>65</v>
      </c>
      <c r="F215" s="42">
        <v>200</v>
      </c>
      <c r="G215" s="42">
        <v>0</v>
      </c>
      <c r="H215" s="42">
        <v>0</v>
      </c>
      <c r="I215" s="42">
        <v>24</v>
      </c>
      <c r="J215" s="42">
        <v>95</v>
      </c>
      <c r="K215" s="43">
        <v>648</v>
      </c>
      <c r="L215" s="42">
        <v>12.8</v>
      </c>
    </row>
    <row r="216" spans="1:12" ht="15" x14ac:dyDescent="0.25">
      <c r="A216" s="23"/>
      <c r="B216" s="15"/>
      <c r="C216" s="11"/>
      <c r="D216" s="7" t="s">
        <v>23</v>
      </c>
      <c r="E216" s="52" t="s">
        <v>66</v>
      </c>
      <c r="F216" s="42">
        <v>50</v>
      </c>
      <c r="G216" s="42">
        <v>4</v>
      </c>
      <c r="H216" s="42">
        <v>1</v>
      </c>
      <c r="I216" s="42">
        <v>24</v>
      </c>
      <c r="J216" s="42">
        <v>133</v>
      </c>
      <c r="K216" s="43"/>
      <c r="L216" s="42">
        <v>4</v>
      </c>
    </row>
    <row r="217" spans="1:12" ht="15" x14ac:dyDescent="0.25">
      <c r="A217" s="23"/>
      <c r="B217" s="15"/>
      <c r="C217" s="11"/>
      <c r="D217" s="7" t="s">
        <v>24</v>
      </c>
      <c r="E217" s="41"/>
      <c r="F217" s="42"/>
      <c r="G217" s="42"/>
      <c r="H217" s="42"/>
      <c r="I217" s="42"/>
      <c r="J217" s="42"/>
      <c r="K217" s="43"/>
      <c r="L217" s="42"/>
    </row>
    <row r="218" spans="1:12" ht="15" x14ac:dyDescent="0.25">
      <c r="A218" s="23"/>
      <c r="B218" s="15"/>
      <c r="C218" s="11"/>
      <c r="D218" s="6"/>
      <c r="E218" s="51"/>
      <c r="F218" s="42"/>
      <c r="G218" s="42"/>
      <c r="H218" s="42"/>
      <c r="I218" s="42"/>
      <c r="J218" s="42"/>
      <c r="K218" s="43"/>
      <c r="L218" s="42"/>
    </row>
    <row r="219" spans="1:12" ht="15" x14ac:dyDescent="0.25">
      <c r="A219" s="23"/>
      <c r="B219" s="15"/>
      <c r="C219" s="11"/>
      <c r="D219" s="6"/>
      <c r="E219" s="41"/>
      <c r="F219" s="42"/>
      <c r="G219" s="42"/>
      <c r="H219" s="42"/>
      <c r="I219" s="42"/>
      <c r="J219" s="42"/>
      <c r="K219" s="43"/>
      <c r="L219" s="42"/>
    </row>
    <row r="220" spans="1:12" ht="15.75" customHeight="1" x14ac:dyDescent="0.25">
      <c r="A220" s="24"/>
      <c r="B220" s="17"/>
      <c r="C220" s="8"/>
      <c r="D220" s="18" t="s">
        <v>33</v>
      </c>
      <c r="E220" s="9"/>
      <c r="F220" s="19">
        <f>SUM(F213:F219)</f>
        <v>500</v>
      </c>
      <c r="G220" s="19">
        <f t="shared" ref="G220:J220" si="66">SUM(G213:G219)</f>
        <v>19.100000000000001</v>
      </c>
      <c r="H220" s="19">
        <f t="shared" si="66"/>
        <v>17.75</v>
      </c>
      <c r="I220" s="19">
        <f t="shared" si="66"/>
        <v>79</v>
      </c>
      <c r="J220" s="19">
        <f t="shared" si="66"/>
        <v>569.79999999999995</v>
      </c>
      <c r="K220" s="25"/>
      <c r="L220" s="19">
        <f t="shared" ref="L220" si="67">SUM(L213:L219)</f>
        <v>85</v>
      </c>
    </row>
    <row r="221" spans="1:12" ht="15.75" customHeight="1" x14ac:dyDescent="0.25">
      <c r="A221" s="23">
        <v>2</v>
      </c>
      <c r="B221" s="15">
        <v>5</v>
      </c>
      <c r="C221" s="10" t="s">
        <v>68</v>
      </c>
      <c r="D221" s="54" t="s">
        <v>24</v>
      </c>
      <c r="E221" s="41"/>
      <c r="F221" s="42"/>
      <c r="G221" s="42"/>
      <c r="H221" s="42"/>
      <c r="I221" s="42"/>
      <c r="J221" s="42"/>
      <c r="K221" s="43"/>
      <c r="L221" s="42"/>
    </row>
    <row r="222" spans="1:12" ht="15.75" customHeight="1" x14ac:dyDescent="0.25">
      <c r="A222" s="23"/>
      <c r="B222" s="15"/>
      <c r="C222" s="11"/>
      <c r="D222" s="6"/>
      <c r="E222" s="81" t="s">
        <v>74</v>
      </c>
      <c r="F222" s="82">
        <v>200</v>
      </c>
      <c r="G222" s="82">
        <v>0</v>
      </c>
      <c r="H222" s="82">
        <v>0</v>
      </c>
      <c r="I222" s="82">
        <v>21.6</v>
      </c>
      <c r="J222" s="83">
        <v>86</v>
      </c>
      <c r="K222" s="82"/>
      <c r="L222" s="42">
        <v>30</v>
      </c>
    </row>
    <row r="223" spans="1:12" ht="15.75" customHeight="1" x14ac:dyDescent="0.25">
      <c r="A223" s="23"/>
      <c r="B223" s="15"/>
      <c r="C223" s="11"/>
      <c r="D223" s="6"/>
      <c r="E223" s="41"/>
      <c r="F223" s="42"/>
      <c r="G223" s="42"/>
      <c r="H223" s="42"/>
      <c r="I223" s="42"/>
      <c r="J223" s="42"/>
      <c r="K223" s="43"/>
      <c r="L223" s="42"/>
    </row>
    <row r="224" spans="1:12" ht="15.75" customHeight="1" x14ac:dyDescent="0.25">
      <c r="A224" s="23"/>
      <c r="B224" s="15"/>
      <c r="C224" s="8"/>
      <c r="D224" s="18" t="s">
        <v>33</v>
      </c>
      <c r="E224" s="9"/>
      <c r="F224" s="19">
        <f>SUM(F221:F223)</f>
        <v>200</v>
      </c>
      <c r="G224" s="19">
        <f t="shared" ref="G224:J224" si="68">SUM(G221:G223)</f>
        <v>0</v>
      </c>
      <c r="H224" s="19">
        <f t="shared" si="68"/>
        <v>0</v>
      </c>
      <c r="I224" s="19">
        <f t="shared" si="68"/>
        <v>21.6</v>
      </c>
      <c r="J224" s="19">
        <f t="shared" si="68"/>
        <v>86</v>
      </c>
      <c r="K224" s="25"/>
      <c r="L224" s="19">
        <f>SUM(L222:L223)</f>
        <v>30</v>
      </c>
    </row>
    <row r="225" spans="1:12" ht="15" x14ac:dyDescent="0.25">
      <c r="A225" s="26">
        <f>A213</f>
        <v>2</v>
      </c>
      <c r="B225" s="13">
        <f>B213</f>
        <v>5</v>
      </c>
      <c r="C225" s="10" t="s">
        <v>25</v>
      </c>
      <c r="D225" s="7" t="s">
        <v>26</v>
      </c>
      <c r="E225" s="41"/>
      <c r="F225" s="42"/>
      <c r="G225" s="42"/>
      <c r="H225" s="42"/>
      <c r="I225" s="42"/>
      <c r="J225" s="42"/>
      <c r="K225" s="43"/>
      <c r="L225" s="42"/>
    </row>
    <row r="226" spans="1:12" ht="15" x14ac:dyDescent="0.25">
      <c r="A226" s="23"/>
      <c r="B226" s="15"/>
      <c r="C226" s="11"/>
      <c r="D226" s="7" t="s">
        <v>27</v>
      </c>
      <c r="E226" s="41"/>
      <c r="F226" s="42"/>
      <c r="G226" s="42"/>
      <c r="H226" s="42"/>
      <c r="I226" s="42"/>
      <c r="J226" s="42"/>
      <c r="K226" s="43"/>
      <c r="L226" s="42"/>
    </row>
    <row r="227" spans="1:12" ht="15" x14ac:dyDescent="0.25">
      <c r="A227" s="23"/>
      <c r="B227" s="15"/>
      <c r="C227" s="11"/>
      <c r="D227" s="7" t="s">
        <v>28</v>
      </c>
      <c r="E227" s="41"/>
      <c r="F227" s="42"/>
      <c r="G227" s="42"/>
      <c r="H227" s="42"/>
      <c r="I227" s="42"/>
      <c r="J227" s="42"/>
      <c r="K227" s="43"/>
      <c r="L227" s="42"/>
    </row>
    <row r="228" spans="1:12" ht="15" x14ac:dyDescent="0.25">
      <c r="A228" s="23"/>
      <c r="B228" s="15"/>
      <c r="C228" s="11"/>
      <c r="D228" s="7" t="s">
        <v>29</v>
      </c>
      <c r="E228" s="41"/>
      <c r="F228" s="42"/>
      <c r="G228" s="42"/>
      <c r="H228" s="42"/>
      <c r="I228" s="42"/>
      <c r="J228" s="42"/>
      <c r="K228" s="43"/>
      <c r="L228" s="42"/>
    </row>
    <row r="229" spans="1:12" ht="15" x14ac:dyDescent="0.25">
      <c r="A229" s="23"/>
      <c r="B229" s="15"/>
      <c r="C229" s="11"/>
      <c r="D229" s="7" t="s">
        <v>30</v>
      </c>
      <c r="E229" s="41"/>
      <c r="F229" s="42"/>
      <c r="G229" s="42"/>
      <c r="H229" s="42"/>
      <c r="I229" s="42"/>
      <c r="J229" s="42"/>
      <c r="K229" s="43"/>
      <c r="L229" s="42"/>
    </row>
    <row r="230" spans="1:12" ht="15" x14ac:dyDescent="0.25">
      <c r="A230" s="23"/>
      <c r="B230" s="15"/>
      <c r="C230" s="11"/>
      <c r="D230" s="7" t="s">
        <v>31</v>
      </c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23"/>
      <c r="B231" s="15"/>
      <c r="C231" s="11"/>
      <c r="D231" s="7" t="s">
        <v>32</v>
      </c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3"/>
      <c r="B232" s="15"/>
      <c r="C232" s="11"/>
      <c r="D232" s="6"/>
      <c r="E232" s="41"/>
      <c r="F232" s="42"/>
      <c r="G232" s="42"/>
      <c r="H232" s="42"/>
      <c r="I232" s="42"/>
      <c r="J232" s="42"/>
      <c r="K232" s="43"/>
      <c r="L232" s="42"/>
    </row>
    <row r="233" spans="1:12" ht="15" x14ac:dyDescent="0.25">
      <c r="A233" s="23"/>
      <c r="B233" s="15"/>
      <c r="C233" s="11"/>
      <c r="D233" s="6"/>
      <c r="E233" s="41"/>
      <c r="F233" s="42"/>
      <c r="G233" s="42"/>
      <c r="H233" s="42"/>
      <c r="I233" s="42"/>
      <c r="J233" s="42"/>
      <c r="K233" s="43"/>
      <c r="L233" s="42"/>
    </row>
    <row r="234" spans="1:12" ht="15" x14ac:dyDescent="0.25">
      <c r="A234" s="24"/>
      <c r="B234" s="17"/>
      <c r="C234" s="8"/>
      <c r="D234" s="18" t="s">
        <v>33</v>
      </c>
      <c r="E234" s="9"/>
      <c r="F234" s="19">
        <f>SUM(F225:F233)</f>
        <v>0</v>
      </c>
      <c r="G234" s="19">
        <f t="shared" ref="G234:J234" si="69">SUM(G225:G233)</f>
        <v>0</v>
      </c>
      <c r="H234" s="19">
        <f t="shared" si="69"/>
        <v>0</v>
      </c>
      <c r="I234" s="19">
        <f t="shared" si="69"/>
        <v>0</v>
      </c>
      <c r="J234" s="19">
        <f t="shared" si="69"/>
        <v>0</v>
      </c>
      <c r="K234" s="25"/>
      <c r="L234" s="19">
        <f t="shared" ref="L234" si="70">SUM(L225:L233)</f>
        <v>0</v>
      </c>
    </row>
    <row r="235" spans="1:12" ht="15" customHeight="1" thickBot="1" x14ac:dyDescent="0.25">
      <c r="A235" s="29">
        <f>A213</f>
        <v>2</v>
      </c>
      <c r="B235" s="30">
        <f>B213</f>
        <v>5</v>
      </c>
      <c r="C235" s="101" t="s">
        <v>4</v>
      </c>
      <c r="D235" s="102"/>
      <c r="E235" s="31"/>
      <c r="F235" s="32">
        <f>F220+F224</f>
        <v>700</v>
      </c>
      <c r="G235" s="32">
        <f t="shared" ref="G235:J235" si="71">G220+G224</f>
        <v>19.100000000000001</v>
      </c>
      <c r="H235" s="32">
        <f t="shared" si="71"/>
        <v>17.75</v>
      </c>
      <c r="I235" s="32">
        <f t="shared" si="71"/>
        <v>100.6</v>
      </c>
      <c r="J235" s="32">
        <f t="shared" si="71"/>
        <v>655.8</v>
      </c>
      <c r="K235" s="32"/>
      <c r="L235" s="32">
        <f>L220+L224</f>
        <v>115</v>
      </c>
    </row>
    <row r="236" spans="1:12" ht="13.5" thickBot="1" x14ac:dyDescent="0.25">
      <c r="A236" s="27"/>
      <c r="B236" s="28"/>
      <c r="C236" s="103" t="s">
        <v>5</v>
      </c>
      <c r="D236" s="103"/>
      <c r="E236" s="103"/>
      <c r="F236" s="34">
        <f>(F28+F51+F74+F97+F120+F143+F166+F189+F212+F235)/(IF(F28=0,0,1)+IF(F51=0,0,1)+IF(F74=0,0,1)+IF(F97=0,0,1)+IF(F120=0,0,1)+IF(F143=0,0,1)+IF(F166=0,0,1)+IF(F189=0,0,1)+IF(F212=0,0,1)+IF(F235=0,0,1))</f>
        <v>700</v>
      </c>
      <c r="G236" s="34">
        <f t="shared" ref="G236:J236" si="72">(G28+G51+G74+G97+G120+G143+G166+G189+G212+G235)/(IF(G28=0,0,1)+IF(G51=0,0,1)+IF(G74=0,0,1)+IF(G97=0,0,1)+IF(G120=0,0,1)+IF(G143=0,0,1)+IF(G166=0,0,1)+IF(G189=0,0,1)+IF(G212=0,0,1)+IF(G235=0,0,1))</f>
        <v>17.884</v>
      </c>
      <c r="H236" s="34">
        <f t="shared" si="72"/>
        <v>18.777999999999999</v>
      </c>
      <c r="I236" s="34">
        <f t="shared" si="72"/>
        <v>100.405</v>
      </c>
      <c r="J236" s="34">
        <f t="shared" si="72"/>
        <v>657.66100000000006</v>
      </c>
      <c r="K236" s="34"/>
      <c r="L236" s="34">
        <f t="shared" ref="L236" si="73">(L28+L51+L74+L97+L120+L143+L166+L189+L212+L235)/(IF(L28=0,0,1)+IF(L51=0,0,1)+IF(L74=0,0,1)+IF(L97=0,0,1)+IF(L120=0,0,1)+IF(L143=0,0,1)+IF(L166=0,0,1)+IF(L189=0,0,1)+IF(L212=0,0,1)+IF(L235=0,0,1))</f>
        <v>115</v>
      </c>
    </row>
  </sheetData>
  <mergeCells count="14">
    <mergeCell ref="C97:D97"/>
    <mergeCell ref="C120:D120"/>
    <mergeCell ref="C28:D28"/>
    <mergeCell ref="C236:E236"/>
    <mergeCell ref="C235:D235"/>
    <mergeCell ref="C143:D143"/>
    <mergeCell ref="C166:D166"/>
    <mergeCell ref="C189:D189"/>
    <mergeCell ref="C212:D212"/>
    <mergeCell ref="C1:E1"/>
    <mergeCell ref="H1:K1"/>
    <mergeCell ref="H2:K2"/>
    <mergeCell ref="C51:D51"/>
    <mergeCell ref="C74:D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2023-11-09T18:46:37Z</dcterms:modified>
</cp:coreProperties>
</file>